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comments4.xml" ContentType="application/vnd.openxmlformats-officedocument.spreadsheetml.comments+xml"/>
  <Override PartName="/xl/tables/table6.xml" ContentType="application/vnd.openxmlformats-officedocument.spreadsheetml.table+xml"/>
  <Override PartName="/xl/comments5.xml" ContentType="application/vnd.openxmlformats-officedocument.spreadsheetml.comments+xml"/>
  <Override PartName="/xl/tables/table7.xml" ContentType="application/vnd.openxmlformats-officedocument.spreadsheetml.table+xml"/>
  <Override PartName="/xl/comments6.xml" ContentType="application/vnd.openxmlformats-officedocument.spreadsheetml.comments+xml"/>
  <Override PartName="/xl/tables/table8.xml" ContentType="application/vnd.openxmlformats-officedocument.spreadsheetml.table+xml"/>
  <Override PartName="/xl/comments7.xml" ContentType="application/vnd.openxmlformats-officedocument.spreadsheetml.comments+xml"/>
  <Override PartName="/xl/tables/table9.xml" ContentType="application/vnd.openxmlformats-officedocument.spreadsheetml.table+xml"/>
  <Override PartName="/xl/comments8.xml" ContentType="application/vnd.openxmlformats-officedocument.spreadsheetml.comments+xml"/>
  <Override PartName="/xl/tables/table10.xml" ContentType="application/vnd.openxmlformats-officedocument.spreadsheetml.table+xml"/>
  <Override PartName="/xl/comments9.xml" ContentType="application/vnd.openxmlformats-officedocument.spreadsheetml.comments+xml"/>
  <Override PartName="/xl/tables/table11.xml" ContentType="application/vnd.openxmlformats-officedocument.spreadsheetml.table+xml"/>
  <Override PartName="/xl/comments10.xml" ContentType="application/vnd.openxmlformats-officedocument.spreadsheetml.comments+xml"/>
  <Override PartName="/xl/tables/table12.xml" ContentType="application/vnd.openxmlformats-officedocument.spreadsheetml.table+xml"/>
  <Override PartName="/xl/comments11.xml" ContentType="application/vnd.openxmlformats-officedocument.spreadsheetml.comments+xml"/>
  <Override PartName="/xl/tables/table13.xml" ContentType="application/vnd.openxmlformats-officedocument.spreadsheetml.table+xml"/>
  <Override PartName="/xl/comments12.xml" ContentType="application/vnd.openxmlformats-officedocument.spreadsheetml.comments+xml"/>
  <Override PartName="/xl/tables/table14.xml" ContentType="application/vnd.openxmlformats-officedocument.spreadsheetml.table+xml"/>
  <Override PartName="/xl/comments13.xml" ContentType="application/vnd.openxmlformats-officedocument.spreadsheetml.comments+xml"/>
  <Override PartName="/xl/tables/table15.xml" ContentType="application/vnd.openxmlformats-officedocument.spreadsheetml.table+xml"/>
  <Override PartName="/xl/comments14.xml" ContentType="application/vnd.openxmlformats-officedocument.spreadsheetml.comments+xml"/>
  <Override PartName="/xl/tables/table16.xml" ContentType="application/vnd.openxmlformats-officedocument.spreadsheetml.table+xml"/>
  <Override PartName="/xl/comments15.xml" ContentType="application/vnd.openxmlformats-officedocument.spreadsheetml.comments+xml"/>
  <Override PartName="/xl/tables/table17.xml" ContentType="application/vnd.openxmlformats-officedocument.spreadsheetml.table+xml"/>
  <Override PartName="/xl/comments16.xml" ContentType="application/vnd.openxmlformats-officedocument.spreadsheetml.comments+xml"/>
  <Override PartName="/xl/tables/table18.xml" ContentType="application/vnd.openxmlformats-officedocument.spreadsheetml.table+xml"/>
  <Override PartName="/xl/comments17.xml" ContentType="application/vnd.openxmlformats-officedocument.spreadsheetml.comments+xml"/>
  <Override PartName="/xl/tables/table19.xml" ContentType="application/vnd.openxmlformats-officedocument.spreadsheetml.table+xml"/>
  <Override PartName="/xl/comments18.xml" ContentType="application/vnd.openxmlformats-officedocument.spreadsheetml.comments+xml"/>
  <Override PartName="/xl/tables/table20.xml" ContentType="application/vnd.openxmlformats-officedocument.spreadsheetml.table+xml"/>
  <Override PartName="/xl/comments19.xml" ContentType="application/vnd.openxmlformats-officedocument.spreadsheetml.comments+xml"/>
  <Override PartName="/xl/tables/table21.xml" ContentType="application/vnd.openxmlformats-officedocument.spreadsheetml.table+xml"/>
  <Override PartName="/xl/comments20.xml" ContentType="application/vnd.openxmlformats-officedocument.spreadsheetml.comments+xml"/>
  <Override PartName="/xl/tables/table22.xml" ContentType="application/vnd.openxmlformats-officedocument.spreadsheetml.table+xml"/>
  <Override PartName="/xl/comments21.xml" ContentType="application/vnd.openxmlformats-officedocument.spreadsheetml.comments+xml"/>
  <Override PartName="/xl/tables/table23.xml" ContentType="application/vnd.openxmlformats-officedocument.spreadsheetml.table+xml"/>
  <Override PartName="/xl/comments22.xml" ContentType="application/vnd.openxmlformats-officedocument.spreadsheetml.comments+xml"/>
  <Override PartName="/xl/tables/table24.xml" ContentType="application/vnd.openxmlformats-officedocument.spreadsheetml.table+xml"/>
  <Override PartName="/xl/comments23.xml" ContentType="application/vnd.openxmlformats-officedocument.spreadsheetml.comments+xml"/>
  <Override PartName="/xl/tables/table25.xml" ContentType="application/vnd.openxmlformats-officedocument.spreadsheetml.table+xml"/>
  <Override PartName="/xl/comments24.xml" ContentType="application/vnd.openxmlformats-officedocument.spreadsheetml.comments+xml"/>
  <Override PartName="/xl/tables/table26.xml" ContentType="application/vnd.openxmlformats-officedocument.spreadsheetml.table+xml"/>
  <Override PartName="/xl/comments25.xml" ContentType="application/vnd.openxmlformats-officedocument.spreadsheetml.comments+xml"/>
  <Override PartName="/xl/tables/table27.xml" ContentType="application/vnd.openxmlformats-officedocument.spreadsheetml.table+xml"/>
  <Override PartName="/xl/comments26.xml" ContentType="application/vnd.openxmlformats-officedocument.spreadsheetml.comments+xml"/>
  <Override PartName="/xl/tables/table28.xml" ContentType="application/vnd.openxmlformats-officedocument.spreadsheetml.table+xml"/>
  <Override PartName="/xl/comments27.xml" ContentType="application/vnd.openxmlformats-officedocument.spreadsheetml.comments+xml"/>
  <Override PartName="/xl/tables/table29.xml" ContentType="application/vnd.openxmlformats-officedocument.spreadsheetml.table+xml"/>
  <Override PartName="/xl/comments28.xml" ContentType="application/vnd.openxmlformats-officedocument.spreadsheetml.comments+xml"/>
  <Override PartName="/xl/tables/table30.xml" ContentType="application/vnd.openxmlformats-officedocument.spreadsheetml.table+xml"/>
  <Override PartName="/xl/comments29.xml" ContentType="application/vnd.openxmlformats-officedocument.spreadsheetml.comments+xml"/>
  <Override PartName="/xl/tables/table31.xml" ContentType="application/vnd.openxmlformats-officedocument.spreadsheetml.table+xml"/>
  <Override PartName="/xl/comments30.xml" ContentType="application/vnd.openxmlformats-officedocument.spreadsheetml.comments+xml"/>
  <Override PartName="/xl/tables/table32.xml" ContentType="application/vnd.openxmlformats-officedocument.spreadsheetml.table+xml"/>
  <Override PartName="/xl/comments31.xml" ContentType="application/vnd.openxmlformats-officedocument.spreadsheetml.comments+xml"/>
  <Override PartName="/xl/tables/table33.xml" ContentType="application/vnd.openxmlformats-officedocument.spreadsheetml.table+xml"/>
  <Override PartName="/xl/comments32.xml" ContentType="application/vnd.openxmlformats-officedocument.spreadsheetml.comments+xml"/>
  <Override PartName="/xl/tables/table34.xml" ContentType="application/vnd.openxmlformats-officedocument.spreadsheetml.table+xml"/>
  <Override PartName="/xl/comments33.xml" ContentType="application/vnd.openxmlformats-officedocument.spreadsheetml.comments+xml"/>
  <Override PartName="/xl/tables/table35.xml" ContentType="application/vnd.openxmlformats-officedocument.spreadsheetml.table+xml"/>
  <Override PartName="/xl/comments34.xml" ContentType="application/vnd.openxmlformats-officedocument.spreadsheetml.comments+xml"/>
  <Override PartName="/xl/tables/table36.xml" ContentType="application/vnd.openxmlformats-officedocument.spreadsheetml.table+xml"/>
  <Override PartName="/xl/comments35.xml" ContentType="application/vnd.openxmlformats-officedocument.spreadsheetml.comments+xml"/>
  <Override PartName="/xl/tables/table37.xml" ContentType="application/vnd.openxmlformats-officedocument.spreadsheetml.table+xml"/>
  <Override PartName="/xl/comments36.xml" ContentType="application/vnd.openxmlformats-officedocument.spreadsheetml.comments+xml"/>
  <Override PartName="/xl/tables/table38.xml" ContentType="application/vnd.openxmlformats-officedocument.spreadsheetml.table+xml"/>
  <Override PartName="/xl/comments37.xml" ContentType="application/vnd.openxmlformats-officedocument.spreadsheetml.comments+xml"/>
  <Override PartName="/xl/tables/table39.xml" ContentType="application/vnd.openxmlformats-officedocument.spreadsheetml.table+xml"/>
  <Override PartName="/xl/comments38.xml" ContentType="application/vnd.openxmlformats-officedocument.spreadsheetml.comments+xml"/>
  <Override PartName="/xl/tables/table40.xml" ContentType="application/vnd.openxmlformats-officedocument.spreadsheetml.table+xml"/>
  <Override PartName="/xl/comments39.xml" ContentType="application/vnd.openxmlformats-officedocument.spreadsheetml.comments+xml"/>
  <Override PartName="/xl/tables/table41.xml" ContentType="application/vnd.openxmlformats-officedocument.spreadsheetml.table+xml"/>
  <Override PartName="/xl/comments40.xml" ContentType="application/vnd.openxmlformats-officedocument.spreadsheetml.comments+xml"/>
  <Override PartName="/xl/tables/table42.xml" ContentType="application/vnd.openxmlformats-officedocument.spreadsheetml.table+xml"/>
  <Override PartName="/xl/comments41.xml" ContentType="application/vnd.openxmlformats-officedocument.spreadsheetml.comments+xml"/>
  <Override PartName="/xl/tables/table43.xml" ContentType="application/vnd.openxmlformats-officedocument.spreadsheetml.table+xml"/>
  <Override PartName="/xl/comments42.xml" ContentType="application/vnd.openxmlformats-officedocument.spreadsheetml.comments+xml"/>
  <Override PartName="/xl/tables/table44.xml" ContentType="application/vnd.openxmlformats-officedocument.spreadsheetml.table+xml"/>
  <Override PartName="/xl/comments43.xml" ContentType="application/vnd.openxmlformats-officedocument.spreadsheetml.comments+xml"/>
  <Override PartName="/xl/tables/table45.xml" ContentType="application/vnd.openxmlformats-officedocument.spreadsheetml.table+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DOH\Shafafiya\Pay for Quality\"/>
    </mc:Choice>
  </mc:AlternateContent>
  <xr:revisionPtr revIDLastSave="0" documentId="13_ncr:1_{57A88BDF-3AF3-4E46-A398-FE8F89857611}" xr6:coauthVersionLast="47" xr6:coauthVersionMax="47" xr10:uidLastSave="{00000000-0000-0000-0000-000000000000}"/>
  <bookViews>
    <workbookView xWindow="-120" yWindow="-120" windowWidth="29040" windowHeight="15840" tabRatio="694" activeTab="1" xr2:uid="{00000000-000D-0000-FFFF-FFFF00000000}"/>
  </bookViews>
  <sheets>
    <sheet name="Summary" sheetId="13" r:id="rId1"/>
    <sheet name="CurrentRules" sheetId="11" r:id="rId2"/>
    <sheet name="Pipeline" sheetId="9" r:id="rId3"/>
    <sheet name="ReleasePlan" sheetId="15" r:id="rId4"/>
    <sheet name="01-Mar-2026 P4Q" sheetId="52" r:id="rId5"/>
    <sheet name="05-Feb-2026 LAMA" sheetId="53" r:id="rId6"/>
    <sheet name="30-Sep-2025" sheetId="51" r:id="rId7"/>
    <sheet name="01-Sep-2025" sheetId="50" r:id="rId8"/>
    <sheet name="13-Jun-2025" sheetId="49" r:id="rId9"/>
    <sheet name="01-Jun-2025" sheetId="48" r:id="rId10"/>
    <sheet name="20-May-2025" sheetId="47" r:id="rId11"/>
    <sheet name="22-Aug-2024" sheetId="46" r:id="rId12"/>
    <sheet name="27-Jun-2024" sheetId="45" r:id="rId13"/>
    <sheet name="11-Jan-2024" sheetId="44" r:id="rId14"/>
    <sheet name="20-Nov-2023" sheetId="43" r:id="rId15"/>
    <sheet name="01-Oct-2023" sheetId="42" r:id="rId16"/>
    <sheet name="14-July-2023" sheetId="41" r:id="rId17"/>
    <sheet name="28-Apr-2023" sheetId="40" r:id="rId18"/>
    <sheet name="28-Feb-2023" sheetId="39" r:id="rId19"/>
    <sheet name="05-Jan-2023" sheetId="38" r:id="rId20"/>
    <sheet name="29-Sep-2022" sheetId="37" r:id="rId21"/>
    <sheet name="28-Jul-2022" sheetId="36" r:id="rId22"/>
    <sheet name="30-June-2022" sheetId="35" r:id="rId23"/>
    <sheet name="02-Feb-2022" sheetId="34" r:id="rId24"/>
    <sheet name="23-Dec-2021" sheetId="33" r:id="rId25"/>
    <sheet name="28-Nov-2021" sheetId="32" r:id="rId26"/>
    <sheet name="06-Sep-2021" sheetId="30" r:id="rId27"/>
    <sheet name="15-Aug-2021" sheetId="31" r:id="rId28"/>
    <sheet name="01-Jul-2021" sheetId="29" r:id="rId29"/>
    <sheet name="20-May-21" sheetId="28" r:id="rId30"/>
    <sheet name="30-Apr-21" sheetId="27" r:id="rId31"/>
    <sheet name="11-Feb-21" sheetId="26" r:id="rId32"/>
    <sheet name="26-Oct-20" sheetId="25" r:id="rId33"/>
    <sheet name="25-June-20" sheetId="24" r:id="rId34"/>
    <sheet name="12-Mar-20" sheetId="23" r:id="rId35"/>
    <sheet name="15-Dec-19" sheetId="21" r:id="rId36"/>
    <sheet name="15-Oct-19" sheetId="20" r:id="rId37"/>
    <sheet name="15-Sep-19" sheetId="19" r:id="rId38"/>
    <sheet name="18-May-19" sheetId="18" r:id="rId39"/>
    <sheet name="1-Feb-19 " sheetId="17" r:id="rId40"/>
    <sheet name="1-Sep-18" sheetId="16" r:id="rId41"/>
    <sheet name="1-Jun-18" sheetId="12" r:id="rId42"/>
    <sheet name="10-Mar-18" sheetId="8" r:id="rId43"/>
    <sheet name="21-Sep-17" sheetId="5" r:id="rId44"/>
    <sheet name="1-Mar-15" sheetId="6" r:id="rId45"/>
    <sheet name="1-Dec-14" sheetId="1" r:id="rId46"/>
    <sheet name="1-Sep-14" sheetId="3" r:id="rId47"/>
    <sheet name="1-Jun-14" sheetId="2" r:id="rId48"/>
  </sheets>
  <externalReferences>
    <externalReference r:id="rId49"/>
  </externalReferences>
  <definedNames>
    <definedName name="_xlnm._FilterDatabase" localSheetId="47" hidden="1">'1-Jun-14'!$A$1:$S$34</definedName>
    <definedName name="BasisOfDiagnosis">[1]Observation!$G$246:$G$255</definedName>
    <definedName name="Behaviour">[1]Observation!$G$224:$G$229</definedName>
    <definedName name="ClinicalM">[1]Observation!$G$301:$G$308</definedName>
    <definedName name="ClinicalN">[1]Observation!$G$286:$G$300</definedName>
    <definedName name="ClinicalStageGroup">[1]Observation!$G$309:$G$335</definedName>
    <definedName name="ClinicalT">[1]Observation!$G$256:$G$285</definedName>
    <definedName name="Grade">[1]Observation!$G$230:$G$238</definedName>
    <definedName name="Histology">'[1]ICD-O3'!$B$333:$B$1097</definedName>
    <definedName name="Laterality">[1]Observation!$G$239:$G$245</definedName>
    <definedName name="Nationality">[1]Nationality!$A$20:$A$197</definedName>
    <definedName name="PathologicM">[1]Observation!$G$387:$G$394</definedName>
    <definedName name="PathologicN">[1]Observation!$G$366:$G$386</definedName>
    <definedName name="PathologicStageGroup">[1]Observation!$G$395:$G$419</definedName>
    <definedName name="PathologicT">[1]Observation!$G$336:$G$365</definedName>
    <definedName name="PrimarySite">'[1]ICD-O3'!$B$2:$B$332</definedName>
    <definedName name="_xlnm.Print_Area" localSheetId="3">ReleasePlan!$D$2:$BH$61</definedName>
    <definedName name="Resources" localSheetId="34">#REF!</definedName>
    <definedName name="Resources" localSheetId="35">#REF!</definedName>
    <definedName name="Resources" localSheetId="37">#REF!</definedName>
    <definedName name="Resources" localSheetId="38">#REF!</definedName>
    <definedName name="Resources" localSheetId="39">#REF!</definedName>
    <definedName name="Resources" localSheetId="40">#REF!</definedName>
    <definedName name="Resources" localSheetId="3">#REF!</definedName>
    <definedName name="Resources">#REF!</definedName>
    <definedName name="Rule16" localSheetId="34">#REF!</definedName>
    <definedName name="Rule16" localSheetId="35">#REF!</definedName>
    <definedName name="Rule16" localSheetId="37">#REF!</definedName>
    <definedName name="Rule16" localSheetId="38">#REF!</definedName>
    <definedName name="Rule16" localSheetId="39">#REF!</definedName>
    <definedName name="Rule16" localSheetId="41">#REF!</definedName>
    <definedName name="Rule16" localSheetId="40">#REF!</definedName>
    <definedName name="Rule16">#REF!</definedName>
    <definedName name="Rule17" localSheetId="34">#REF!</definedName>
    <definedName name="Rule17" localSheetId="35">#REF!</definedName>
    <definedName name="Rule17" localSheetId="37">#REF!</definedName>
    <definedName name="Rule17" localSheetId="38">#REF!</definedName>
    <definedName name="Rule17" localSheetId="39">#REF!</definedName>
    <definedName name="Rule17" localSheetId="41">#REF!</definedName>
    <definedName name="Rule17" localSheetId="40">#REF!</definedName>
    <definedName name="Rule17">#REF!</definedName>
    <definedName name="Rule19" localSheetId="34">#REF!</definedName>
    <definedName name="Rule19" localSheetId="35">#REF!</definedName>
    <definedName name="Rule19" localSheetId="37">#REF!</definedName>
    <definedName name="Rule19" localSheetId="38">#REF!</definedName>
    <definedName name="Rule19" localSheetId="39">#REF!</definedName>
    <definedName name="Rule19" localSheetId="41">#REF!</definedName>
    <definedName name="Rule19" localSheetId="40">#REF!</definedName>
    <definedName name="Rule19">#REF!</definedName>
    <definedName name="Rule19Description" localSheetId="34">#REF!</definedName>
    <definedName name="Rule19Description" localSheetId="35">#REF!</definedName>
    <definedName name="Rule19Description" localSheetId="37">#REF!</definedName>
    <definedName name="Rule19Description" localSheetId="38">#REF!</definedName>
    <definedName name="Rule19Description" localSheetId="39">#REF!</definedName>
    <definedName name="Rule19Description" localSheetId="41">#REF!</definedName>
    <definedName name="Rule19Description" localSheetId="40">#REF!</definedName>
    <definedName name="Rule19Description">#REF!</definedName>
    <definedName name="Rule21" localSheetId="34">#REF!</definedName>
    <definedName name="Rule21" localSheetId="35">#REF!</definedName>
    <definedName name="Rule21" localSheetId="37">#REF!</definedName>
    <definedName name="Rule21" localSheetId="38">#REF!</definedName>
    <definedName name="Rule21" localSheetId="39">#REF!</definedName>
    <definedName name="Rule21" localSheetId="41">#REF!</definedName>
    <definedName name="Rule21" localSheetId="40">#REF!</definedName>
    <definedName name="Rule21">#REF!</definedName>
    <definedName name="Rule32" localSheetId="34">#REF!</definedName>
    <definedName name="Rule32" localSheetId="35">#REF!</definedName>
    <definedName name="Rule32" localSheetId="37">#REF!</definedName>
    <definedName name="Rule32" localSheetId="38">#REF!</definedName>
    <definedName name="Rule32" localSheetId="39">#REF!</definedName>
    <definedName name="Rule32" localSheetId="41">#REF!</definedName>
    <definedName name="Rule32" localSheetId="40">#REF!</definedName>
    <definedName name="Rule32">#REF!</definedName>
    <definedName name="Rule33" localSheetId="34">#REF!</definedName>
    <definedName name="Rule33" localSheetId="35">#REF!</definedName>
    <definedName name="Rule33" localSheetId="37">#REF!</definedName>
    <definedName name="Rule33" localSheetId="38">#REF!</definedName>
    <definedName name="Rule33" localSheetId="39">#REF!</definedName>
    <definedName name="Rule33" localSheetId="41">#REF!</definedName>
    <definedName name="Rule33" localSheetId="40">#REF!</definedName>
    <definedName name="Rule33" localSheetId="1">#REF!</definedName>
    <definedName name="Rule33">#REF!</definedName>
    <definedName name="Rule40" localSheetId="34">#REF!</definedName>
    <definedName name="Rule40" localSheetId="35">#REF!</definedName>
    <definedName name="Rule40" localSheetId="37">#REF!</definedName>
    <definedName name="Rule40" localSheetId="38">#REF!</definedName>
    <definedName name="Rule40" localSheetId="39">#REF!</definedName>
    <definedName name="Rule40" localSheetId="41">#REF!</definedName>
    <definedName name="Rule40" localSheetId="40">#REF!</definedName>
    <definedName name="Rule40">#REF!</definedName>
    <definedName name="Rule62" localSheetId="34">#REF!</definedName>
    <definedName name="Rule62" localSheetId="35">#REF!</definedName>
    <definedName name="Rule62" localSheetId="37">#REF!</definedName>
    <definedName name="Rule62" localSheetId="38">#REF!</definedName>
    <definedName name="Rule62" localSheetId="39">#REF!</definedName>
    <definedName name="Rule62" localSheetId="41">#REF!</definedName>
    <definedName name="Rule62" localSheetId="40">#REF!</definedName>
    <definedName name="Rule62">#REF!</definedName>
    <definedName name="Rule65" localSheetId="34">#REF!</definedName>
    <definedName name="Rule65" localSheetId="35">#REF!</definedName>
    <definedName name="Rule65" localSheetId="37">#REF!</definedName>
    <definedName name="Rule65" localSheetId="38">#REF!</definedName>
    <definedName name="Rule65" localSheetId="39">#REF!</definedName>
    <definedName name="Rule65" localSheetId="41">#REF!</definedName>
    <definedName name="Rule65" localSheetId="40">#REF!</definedName>
    <definedName name="Rule65">#REF!</definedName>
    <definedName name="Rule83" localSheetId="34">#REF!</definedName>
    <definedName name="Rule83" localSheetId="35">#REF!</definedName>
    <definedName name="Rule83" localSheetId="37">#REF!</definedName>
    <definedName name="Rule83" localSheetId="38">#REF!</definedName>
    <definedName name="Rule83" localSheetId="39">#REF!</definedName>
    <definedName name="Rule83" localSheetId="41">#REF!</definedName>
    <definedName name="Rule83" localSheetId="40">#REF!</definedName>
    <definedName name="Rule83" localSheetId="1">#REF!</definedName>
    <definedName name="Rule83">#REF!</definedName>
    <definedName name="Rule84" localSheetId="34">#REF!</definedName>
    <definedName name="Rule84" localSheetId="35">#REF!</definedName>
    <definedName name="Rule84" localSheetId="37">#REF!</definedName>
    <definedName name="Rule84" localSheetId="38">#REF!</definedName>
    <definedName name="Rule84" localSheetId="39">#REF!</definedName>
    <definedName name="Rule84" localSheetId="41">#REF!</definedName>
    <definedName name="Rule84" localSheetId="40">#REF!</definedName>
    <definedName name="Rule84" localSheetId="1">#REF!</definedName>
    <definedName name="Rule84">#REF!</definedName>
    <definedName name="Rule88" localSheetId="34">#REF!</definedName>
    <definedName name="Rule88" localSheetId="35">#REF!</definedName>
    <definedName name="Rule88" localSheetId="37">#REF!</definedName>
    <definedName name="Rule88" localSheetId="38">#REF!</definedName>
    <definedName name="Rule88" localSheetId="39">#REF!</definedName>
    <definedName name="Rule88" localSheetId="41">#REF!</definedName>
    <definedName name="Rule88" localSheetId="40">#REF!</definedName>
    <definedName name="Rule88">#REF!</definedName>
    <definedName name="Rule89" localSheetId="34">#REF!</definedName>
    <definedName name="Rule89" localSheetId="35">#REF!</definedName>
    <definedName name="Rule89" localSheetId="37">#REF!</definedName>
    <definedName name="Rule89" localSheetId="38">#REF!</definedName>
    <definedName name="Rule89" localSheetId="39">#REF!</definedName>
    <definedName name="Rule89" localSheetId="41">#REF!</definedName>
    <definedName name="Rule89" localSheetId="40">#REF!</definedName>
    <definedName name="Rule89" localSheetId="1">#REF!</definedName>
    <definedName name="Rule89">#REF!</definedName>
    <definedName name="Rule95" localSheetId="34">#REF!</definedName>
    <definedName name="Rule95" localSheetId="35">#REF!</definedName>
    <definedName name="Rule95" localSheetId="37">#REF!</definedName>
    <definedName name="Rule95" localSheetId="38">#REF!</definedName>
    <definedName name="Rule95" localSheetId="39">#REF!</definedName>
    <definedName name="Rule95" localSheetId="41">#REF!</definedName>
    <definedName name="Rule95" localSheetId="40">#REF!</definedName>
    <definedName name="Rule95">#REF!</definedName>
    <definedName name="Rule96" localSheetId="34">#REF!</definedName>
    <definedName name="Rule96" localSheetId="35">#REF!</definedName>
    <definedName name="Rule96" localSheetId="37">#REF!</definedName>
    <definedName name="Rule96" localSheetId="38">#REF!</definedName>
    <definedName name="Rule96" localSheetId="39">#REF!</definedName>
    <definedName name="Rule96" localSheetId="41">#REF!</definedName>
    <definedName name="Rule96" localSheetId="40">#REF!</definedName>
    <definedName name="Rule96">#REF!</definedName>
    <definedName name="SequenceNumber">[1]Observation!$G$134:$G$223</definedName>
    <definedName name="Tasks" localSheetId="34">#REF!</definedName>
    <definedName name="Tasks" localSheetId="35">#REF!</definedName>
    <definedName name="Tasks" localSheetId="37">#REF!</definedName>
    <definedName name="Tasks" localSheetId="38">#REF!</definedName>
    <definedName name="Tasks" localSheetId="39">#REF!</definedName>
    <definedName name="Tasks" localSheetId="40">#REF!</definedName>
    <definedName name="Tasks" localSheetId="3">ReleasePlan!$A$3:$A$3</definedName>
    <definedName name="Task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52" l="1"/>
  <c r="H4" i="52"/>
  <c r="D14" i="11"/>
  <c r="E118" i="11" l="1"/>
  <c r="D118" i="11"/>
  <c r="B118" i="11"/>
  <c r="A118" i="11"/>
  <c r="F116" i="11"/>
  <c r="D116" i="11"/>
  <c r="B116" i="11"/>
  <c r="A116" i="11"/>
  <c r="D110" i="11"/>
  <c r="F90" i="11"/>
  <c r="E90" i="11"/>
  <c r="A90" i="11"/>
  <c r="E28" i="11"/>
  <c r="F26" i="11"/>
  <c r="E26" i="11"/>
  <c r="D26" i="11"/>
  <c r="A26" i="11"/>
  <c r="K33" i="2" l="1"/>
  <c r="H32" i="2"/>
  <c r="G32" i="2"/>
  <c r="H31" i="2"/>
  <c r="G31" i="2"/>
  <c r="F31" i="2"/>
  <c r="H30" i="2"/>
  <c r="G30" i="2"/>
  <c r="F30" i="2"/>
  <c r="H29" i="2"/>
  <c r="G29" i="2"/>
  <c r="F29" i="2"/>
  <c r="H28" i="2"/>
  <c r="G28" i="2"/>
  <c r="F28" i="2"/>
  <c r="H27" i="2"/>
  <c r="G27" i="2"/>
  <c r="F27" i="2"/>
  <c r="H26" i="2"/>
  <c r="G26" i="2"/>
  <c r="F26" i="2"/>
  <c r="H25" i="2"/>
  <c r="G25" i="2"/>
  <c r="F25" i="2"/>
  <c r="H24" i="2"/>
  <c r="G24" i="2"/>
  <c r="F24" i="2"/>
  <c r="H23" i="2"/>
  <c r="G23" i="2"/>
  <c r="F23" i="2"/>
  <c r="H22" i="2"/>
  <c r="G22" i="2"/>
  <c r="F22" i="2"/>
  <c r="H21" i="2"/>
  <c r="G21" i="2"/>
  <c r="F21" i="2"/>
  <c r="H20" i="2"/>
  <c r="G20" i="2"/>
  <c r="F20" i="2"/>
  <c r="H19" i="2"/>
  <c r="G19" i="2"/>
  <c r="F19" i="2"/>
  <c r="H18" i="2"/>
  <c r="G18" i="2"/>
  <c r="F18" i="2"/>
  <c r="H17" i="2"/>
  <c r="G17" i="2"/>
  <c r="F17" i="2"/>
  <c r="H16" i="2"/>
  <c r="G16" i="2"/>
  <c r="F16" i="2"/>
  <c r="H15" i="2"/>
  <c r="G15" i="2"/>
  <c r="F15" i="2"/>
  <c r="H14" i="2"/>
  <c r="G14" i="2"/>
  <c r="F14" i="2"/>
  <c r="H13" i="2"/>
  <c r="G13" i="2"/>
  <c r="F13" i="2"/>
  <c r="H12" i="2"/>
  <c r="G12" i="2"/>
  <c r="F12" i="2"/>
  <c r="H11" i="2"/>
  <c r="G11" i="2"/>
  <c r="F11" i="2"/>
  <c r="H10" i="2"/>
  <c r="G10" i="2"/>
  <c r="F10" i="2"/>
  <c r="H9" i="2"/>
  <c r="G9" i="2"/>
  <c r="F9" i="2"/>
  <c r="H8" i="2"/>
  <c r="G8" i="2"/>
  <c r="F8" i="2"/>
  <c r="G14" i="3"/>
  <c r="H13" i="3"/>
  <c r="G13" i="3"/>
  <c r="H12" i="3"/>
  <c r="G12" i="3"/>
  <c r="H11" i="3"/>
  <c r="G11" i="3"/>
  <c r="H10" i="3"/>
  <c r="G10" i="3"/>
  <c r="H9" i="3"/>
  <c r="G9" i="3"/>
  <c r="G8" i="3"/>
  <c r="G7" i="3"/>
  <c r="G6" i="3"/>
  <c r="G5" i="3"/>
  <c r="G4" i="3"/>
  <c r="H3" i="3"/>
  <c r="G3" i="3"/>
  <c r="H2" i="3"/>
  <c r="G2" i="3"/>
  <c r="H18" i="1"/>
  <c r="H17" i="1"/>
  <c r="H16" i="1"/>
  <c r="H15" i="1"/>
  <c r="H14" i="1"/>
  <c r="H13" i="1"/>
  <c r="H12" i="1"/>
  <c r="H11" i="1"/>
  <c r="H10" i="1"/>
  <c r="H9" i="1"/>
  <c r="H8" i="1"/>
  <c r="H7" i="1"/>
  <c r="H6" i="1"/>
  <c r="H5" i="1"/>
  <c r="H4" i="1"/>
  <c r="J3" i="1"/>
  <c r="H3" i="1"/>
  <c r="J2" i="1"/>
  <c r="H2" i="1"/>
  <c r="H2" i="6"/>
  <c r="K177" i="5"/>
  <c r="L118" i="5"/>
  <c r="K118" i="5"/>
  <c r="I118" i="5"/>
  <c r="H118" i="5"/>
  <c r="M116" i="5"/>
  <c r="K116" i="5"/>
  <c r="I116" i="5"/>
  <c r="H116" i="5"/>
  <c r="K110" i="5"/>
  <c r="M90" i="5"/>
  <c r="L90" i="5"/>
  <c r="H90" i="5"/>
  <c r="M27" i="5"/>
  <c r="L27" i="5"/>
  <c r="K27" i="5"/>
  <c r="H27" i="5"/>
  <c r="K15" i="5"/>
  <c r="H15" i="5"/>
  <c r="D61" i="15"/>
  <c r="D60" i="15"/>
  <c r="D59" i="15"/>
  <c r="D57" i="15"/>
  <c r="BF55" i="15"/>
  <c r="BD54" i="15"/>
  <c r="BC53" i="15"/>
  <c r="AY52" i="15"/>
  <c r="AY51" i="15"/>
  <c r="AF50" i="15"/>
  <c r="AF49" i="15"/>
  <c r="AF47" i="15"/>
  <c r="AV44" i="15"/>
  <c r="AU43" i="15"/>
  <c r="AS42" i="15"/>
  <c r="AS41" i="15"/>
  <c r="AR40" i="15"/>
  <c r="AF39" i="15"/>
  <c r="AF38" i="15"/>
  <c r="AF36" i="15"/>
  <c r="AF34" i="15"/>
  <c r="AE33" i="15"/>
  <c r="AD32" i="15"/>
  <c r="AD31" i="15"/>
  <c r="AJ29" i="15"/>
  <c r="AI28" i="15"/>
  <c r="AG27" i="15"/>
  <c r="AG26" i="15"/>
  <c r="AF25" i="15"/>
  <c r="H24" i="15"/>
  <c r="H23" i="15"/>
  <c r="G21" i="15"/>
  <c r="X18" i="15"/>
  <c r="W17" i="15"/>
  <c r="U16" i="15"/>
  <c r="U15" i="15"/>
  <c r="T14" i="15"/>
  <c r="H13" i="15"/>
  <c r="H12" i="15"/>
  <c r="G10" i="15"/>
  <c r="H8" i="15"/>
  <c r="G7" i="15"/>
  <c r="F6" i="15"/>
  <c r="F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Perfetti</author>
  </authors>
  <commentList>
    <comment ref="K1" authorId="0" shapeId="0" xr:uid="{00000000-0006-0000-0100-000001000000}">
      <text>
        <r>
          <rPr>
            <sz val="9"/>
            <color indexed="81"/>
            <rFont val="Tahoma"/>
            <family val="2"/>
          </rPr>
          <t xml:space="preserve">Date of the activity from which this rule will be applied, if applicable
</t>
        </r>
      </text>
    </comment>
    <comment ref="M1" authorId="0" shapeId="0" xr:uid="{00000000-0006-0000-0100-000002000000}">
      <text>
        <r>
          <rPr>
            <sz val="9"/>
            <color indexed="81"/>
            <rFont val="Tahoma"/>
            <family val="2"/>
          </rPr>
          <t>Date of the transaction from which this rule will be applied, if applicable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11D36BF9-8317-485C-98BB-9CA7ED295294}">
      <text>
        <r>
          <rPr>
            <sz val="8"/>
            <color indexed="81"/>
            <rFont val="Tahoma"/>
            <family val="2"/>
          </rPr>
          <t xml:space="preserve">Implementation date as per the change decision
</t>
        </r>
      </text>
    </comment>
    <comment ref="C1" authorId="1" shapeId="0" xr:uid="{91CA7DD7-00B1-4891-A24F-93205B337EFA}">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C28E491E-D7AB-4E7A-A92A-1FA828540BF5}">
      <text>
        <r>
          <rPr>
            <sz val="9"/>
            <color indexed="81"/>
            <rFont val="Tahoma"/>
            <family val="2"/>
          </rPr>
          <t xml:space="preserve">The date in which this decision was added to the schedule
</t>
        </r>
      </text>
    </comment>
    <comment ref="E1" authorId="1" shapeId="0" xr:uid="{C8A511AB-811F-4A74-8E2C-A3D97492D6AC}">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5C717FFB-F987-4463-BE10-1C6B1AE5B6E1}">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9FF4E36C-C966-46E6-B6ED-DF3A9405E206}">
      <text>
        <r>
          <rPr>
            <sz val="9"/>
            <color indexed="81"/>
            <rFont val="Tahoma"/>
            <family val="2"/>
          </rPr>
          <t xml:space="preserve">Date of the activity from which this rule will be applied, if applicable
</t>
        </r>
      </text>
    </comment>
    <comment ref="S1" authorId="1" shapeId="0" xr:uid="{C436CB96-CBC0-457A-BFC7-9AD81494B81E}">
      <text>
        <r>
          <rPr>
            <sz val="9"/>
            <color indexed="81"/>
            <rFont val="Tahoma"/>
            <family val="2"/>
          </rPr>
          <t>Date of the transaction from which this rule will be applied, if applicable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8E411010-7DF2-4A0B-8577-320E1978084E}">
      <text>
        <r>
          <rPr>
            <sz val="8"/>
            <color indexed="81"/>
            <rFont val="Tahoma"/>
            <family val="2"/>
          </rPr>
          <t xml:space="preserve">Implementation date as per the change decision
</t>
        </r>
      </text>
    </comment>
    <comment ref="C1" authorId="1" shapeId="0" xr:uid="{C630E96B-084E-45D2-8D6A-D08E7203C1CB}">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1055CBB6-A882-4304-B65B-A12C62EAD3D9}">
      <text>
        <r>
          <rPr>
            <sz val="9"/>
            <color indexed="81"/>
            <rFont val="Tahoma"/>
            <family val="2"/>
          </rPr>
          <t xml:space="preserve">The date in which this decision was added to the schedule
</t>
        </r>
      </text>
    </comment>
    <comment ref="E1" authorId="1" shapeId="0" xr:uid="{DBA11FF1-564A-4E1D-B43A-44D5928BBCB1}">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8296F069-FD48-4EB6-862A-26838B442D69}">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5E878B5E-AD76-4335-8C75-69C5BD838497}">
      <text>
        <r>
          <rPr>
            <sz val="9"/>
            <color indexed="81"/>
            <rFont val="Tahoma"/>
            <family val="2"/>
          </rPr>
          <t xml:space="preserve">Date of the activity from which this rule will be applied, if applicable
</t>
        </r>
      </text>
    </comment>
    <comment ref="S1" authorId="1" shapeId="0" xr:uid="{40F12340-7CCF-411C-884B-AF8967366BCA}">
      <text>
        <r>
          <rPr>
            <sz val="9"/>
            <color indexed="81"/>
            <rFont val="Tahoma"/>
            <family val="2"/>
          </rPr>
          <t>Date of the transaction from which this rule will be applied, if applicable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C2B4DEFB-7215-4874-A780-3D206306B4E7}">
      <text>
        <r>
          <rPr>
            <sz val="8"/>
            <color indexed="81"/>
            <rFont val="Tahoma"/>
            <family val="2"/>
          </rPr>
          <t xml:space="preserve">Implementation date as per the change decision
</t>
        </r>
      </text>
    </comment>
    <comment ref="C1" authorId="1" shapeId="0" xr:uid="{5A39E94D-9FCF-48AD-BC68-16466AC97C23}">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9B6DD36C-6F04-4992-A415-EEA5A236DBC6}">
      <text>
        <r>
          <rPr>
            <sz val="9"/>
            <color indexed="81"/>
            <rFont val="Tahoma"/>
            <family val="2"/>
          </rPr>
          <t xml:space="preserve">The date in which this decision was added to the schedule
</t>
        </r>
      </text>
    </comment>
    <comment ref="E1" authorId="1" shapeId="0" xr:uid="{7F8F3837-4267-4506-A71D-E3A7DF39DE25}">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65E0EE99-31F6-445C-AEF3-72985EA4DC47}">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6EA3E397-8711-4D0B-BBBD-AB3C0498239A}">
      <text>
        <r>
          <rPr>
            <sz val="9"/>
            <color indexed="81"/>
            <rFont val="Tahoma"/>
            <family val="2"/>
          </rPr>
          <t xml:space="preserve">Date of the activity from which this rule will be applied, if applicable
</t>
        </r>
      </text>
    </comment>
    <comment ref="S1" authorId="1" shapeId="0" xr:uid="{775816C8-4326-427F-B6E0-1B308233EFA2}">
      <text>
        <r>
          <rPr>
            <sz val="9"/>
            <color indexed="81"/>
            <rFont val="Tahoma"/>
            <family val="2"/>
          </rPr>
          <t>Date of the transaction from which this rule will be applied, if applicable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50DE305D-993A-4CC9-B62B-9F85595F2D7A}">
      <text>
        <r>
          <rPr>
            <sz val="8"/>
            <color indexed="81"/>
            <rFont val="Tahoma"/>
            <family val="2"/>
          </rPr>
          <t xml:space="preserve">Implementation date as per the change decision
</t>
        </r>
      </text>
    </comment>
    <comment ref="C1" authorId="1" shapeId="0" xr:uid="{79E5436A-DFBF-4725-86CB-CB700A161B74}">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1ACB97FA-65F6-4582-AC7B-87B5BC36B7DA}">
      <text>
        <r>
          <rPr>
            <sz val="9"/>
            <color indexed="81"/>
            <rFont val="Tahoma"/>
            <family val="2"/>
          </rPr>
          <t xml:space="preserve">The date in which this decision was added to the schedule
</t>
        </r>
      </text>
    </comment>
    <comment ref="E1" authorId="1" shapeId="0" xr:uid="{9552B4E3-65DA-43FF-A8BC-8427B1368179}">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B98EE442-34B8-4FA5-8A5C-61BCA97029E1}">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BDF9714C-8D00-4AE1-9436-ADF8625C919E}">
      <text>
        <r>
          <rPr>
            <sz val="9"/>
            <color indexed="81"/>
            <rFont val="Tahoma"/>
            <family val="2"/>
          </rPr>
          <t xml:space="preserve">Date of the activity from which this rule will be applied, if applicable
</t>
        </r>
      </text>
    </comment>
    <comment ref="S1" authorId="1" shapeId="0" xr:uid="{95164B96-9C0A-4069-9C5F-7D09A7CE8DE6}">
      <text>
        <r>
          <rPr>
            <sz val="9"/>
            <color indexed="81"/>
            <rFont val="Tahoma"/>
            <family val="2"/>
          </rPr>
          <t>Date of the transaction from which this rule will be applied, if applicable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400-000001000000}">
      <text>
        <r>
          <rPr>
            <sz val="8"/>
            <color indexed="81"/>
            <rFont val="Tahoma"/>
            <family val="2"/>
          </rPr>
          <t xml:space="preserve">Implementation date as per the change decision
</t>
        </r>
      </text>
    </comment>
    <comment ref="C1" authorId="1" shapeId="0" xr:uid="{00000000-0006-0000-04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400-000003000000}">
      <text>
        <r>
          <rPr>
            <sz val="9"/>
            <color indexed="81"/>
            <rFont val="Tahoma"/>
            <family val="2"/>
          </rPr>
          <t xml:space="preserve">The date in which this decision was added to the schedule
</t>
        </r>
      </text>
    </comment>
    <comment ref="E1" authorId="1" shapeId="0" xr:uid="{00000000-0006-0000-04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4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400-000006000000}">
      <text>
        <r>
          <rPr>
            <sz val="9"/>
            <color indexed="81"/>
            <rFont val="Tahoma"/>
            <family val="2"/>
          </rPr>
          <t xml:space="preserve">Date of the activity from which this rule will be applied, if applicable
</t>
        </r>
      </text>
    </comment>
    <comment ref="S1" authorId="1" shapeId="0" xr:uid="{00000000-0006-0000-0400-000007000000}">
      <text>
        <r>
          <rPr>
            <sz val="9"/>
            <color indexed="81"/>
            <rFont val="Tahoma"/>
            <family val="2"/>
          </rPr>
          <t>Date of the transaction from which this rule will be applied, if applicable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500-000001000000}">
      <text>
        <r>
          <rPr>
            <sz val="8"/>
            <color indexed="81"/>
            <rFont val="Tahoma"/>
            <family val="2"/>
          </rPr>
          <t xml:space="preserve">Implementation date as per the change decision
</t>
        </r>
      </text>
    </comment>
    <comment ref="C1" authorId="1" shapeId="0" xr:uid="{00000000-0006-0000-05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500-000003000000}">
      <text>
        <r>
          <rPr>
            <sz val="9"/>
            <color indexed="81"/>
            <rFont val="Tahoma"/>
            <family val="2"/>
          </rPr>
          <t xml:space="preserve">The date in which this decision was added to the schedule
</t>
        </r>
      </text>
    </comment>
    <comment ref="E1" authorId="1" shapeId="0" xr:uid="{00000000-0006-0000-05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5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500-000006000000}">
      <text>
        <r>
          <rPr>
            <sz val="9"/>
            <color indexed="81"/>
            <rFont val="Tahoma"/>
            <family val="2"/>
          </rPr>
          <t xml:space="preserve">Date of the activity from which this rule will be applied, if applicable
</t>
        </r>
      </text>
    </comment>
    <comment ref="S1" authorId="1" shapeId="0" xr:uid="{00000000-0006-0000-0500-000007000000}">
      <text>
        <r>
          <rPr>
            <sz val="9"/>
            <color indexed="81"/>
            <rFont val="Tahoma"/>
            <family val="2"/>
          </rPr>
          <t>Date of the transaction from which this rule will be applied, if applicable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600-000001000000}">
      <text>
        <r>
          <rPr>
            <sz val="8"/>
            <color indexed="81"/>
            <rFont val="Tahoma"/>
            <family val="2"/>
          </rPr>
          <t xml:space="preserve">Implementation date as per the change decision
</t>
        </r>
      </text>
    </comment>
    <comment ref="C1" authorId="1" shapeId="0" xr:uid="{00000000-0006-0000-06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600-000003000000}">
      <text>
        <r>
          <rPr>
            <sz val="9"/>
            <color indexed="81"/>
            <rFont val="Tahoma"/>
            <family val="2"/>
          </rPr>
          <t xml:space="preserve">The date in which this decision was added to the schedule
</t>
        </r>
      </text>
    </comment>
    <comment ref="E1" authorId="1" shapeId="0" xr:uid="{00000000-0006-0000-06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6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600-000006000000}">
      <text>
        <r>
          <rPr>
            <sz val="9"/>
            <color indexed="81"/>
            <rFont val="Tahoma"/>
            <family val="2"/>
          </rPr>
          <t xml:space="preserve">Date of the activity from which this rule will be applied, if applicable
</t>
        </r>
      </text>
    </comment>
    <comment ref="S1" authorId="1" shapeId="0" xr:uid="{00000000-0006-0000-0600-000007000000}">
      <text>
        <r>
          <rPr>
            <sz val="9"/>
            <color indexed="81"/>
            <rFont val="Tahoma"/>
            <family val="2"/>
          </rPr>
          <t>Date of the transaction from which this rule will be applied, if applicable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700-000001000000}">
      <text>
        <r>
          <rPr>
            <sz val="8"/>
            <color indexed="81"/>
            <rFont val="Tahoma"/>
            <family val="2"/>
          </rPr>
          <t xml:space="preserve">Implementation date as per the change decision
</t>
        </r>
      </text>
    </comment>
    <comment ref="C1" authorId="1" shapeId="0" xr:uid="{00000000-0006-0000-07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700-000003000000}">
      <text>
        <r>
          <rPr>
            <sz val="9"/>
            <color indexed="81"/>
            <rFont val="Tahoma"/>
            <family val="2"/>
          </rPr>
          <t xml:space="preserve">The date in which this decision was added to the schedule
</t>
        </r>
      </text>
    </comment>
    <comment ref="E1" authorId="1" shapeId="0" xr:uid="{00000000-0006-0000-07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7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700-000006000000}">
      <text>
        <r>
          <rPr>
            <sz val="9"/>
            <color indexed="81"/>
            <rFont val="Tahoma"/>
            <family val="2"/>
          </rPr>
          <t xml:space="preserve">Date of the activity from which this rule will be applied, if applicable
</t>
        </r>
      </text>
    </comment>
    <comment ref="S1" authorId="1" shapeId="0" xr:uid="{00000000-0006-0000-0700-000007000000}">
      <text>
        <r>
          <rPr>
            <sz val="9"/>
            <color indexed="81"/>
            <rFont val="Tahoma"/>
            <family val="2"/>
          </rPr>
          <t>Date of the transaction from which this rule will be applied, if applicable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800-000001000000}">
      <text>
        <r>
          <rPr>
            <sz val="8"/>
            <color indexed="81"/>
            <rFont val="Tahoma"/>
            <family val="2"/>
          </rPr>
          <t xml:space="preserve">Implementation date as per the change decision
</t>
        </r>
      </text>
    </comment>
    <comment ref="C1" authorId="1" shapeId="0" xr:uid="{00000000-0006-0000-08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800-000003000000}">
      <text>
        <r>
          <rPr>
            <sz val="9"/>
            <color indexed="81"/>
            <rFont val="Tahoma"/>
            <family val="2"/>
          </rPr>
          <t xml:space="preserve">The date in which this decision was added to the schedule
</t>
        </r>
      </text>
    </comment>
    <comment ref="E1" authorId="1" shapeId="0" xr:uid="{00000000-0006-0000-08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8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800-000006000000}">
      <text>
        <r>
          <rPr>
            <sz val="9"/>
            <color indexed="81"/>
            <rFont val="Tahoma"/>
            <family val="2"/>
          </rPr>
          <t xml:space="preserve">Date of the activity from which this rule will be applied, if applicable
</t>
        </r>
      </text>
    </comment>
    <comment ref="S1" authorId="1" shapeId="0" xr:uid="{00000000-0006-0000-0800-000007000000}">
      <text>
        <r>
          <rPr>
            <sz val="9"/>
            <color indexed="81"/>
            <rFont val="Tahoma"/>
            <family val="2"/>
          </rPr>
          <t>Date of the transaction from which this rule will be applied, if applicable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900-000001000000}">
      <text>
        <r>
          <rPr>
            <sz val="8"/>
            <color indexed="81"/>
            <rFont val="Tahoma"/>
            <family val="2"/>
          </rPr>
          <t xml:space="preserve">Implementation date as per the change decision
</t>
        </r>
      </text>
    </comment>
    <comment ref="C1" authorId="1" shapeId="0" xr:uid="{00000000-0006-0000-09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900-000003000000}">
      <text>
        <r>
          <rPr>
            <sz val="9"/>
            <color indexed="81"/>
            <rFont val="Tahoma"/>
            <family val="2"/>
          </rPr>
          <t xml:space="preserve">The date in which this decision was added to the schedule
</t>
        </r>
      </text>
    </comment>
    <comment ref="E1" authorId="1" shapeId="0" xr:uid="{00000000-0006-0000-09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9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900-000006000000}">
      <text>
        <r>
          <rPr>
            <sz val="9"/>
            <color indexed="81"/>
            <rFont val="Tahoma"/>
            <family val="2"/>
          </rPr>
          <t xml:space="preserve">Date of the activity from which this rule will be applied, if applicable
</t>
        </r>
      </text>
    </comment>
    <comment ref="S1" authorId="1" shapeId="0" xr:uid="{00000000-0006-0000-0900-000007000000}">
      <text>
        <r>
          <rPr>
            <sz val="9"/>
            <color indexed="81"/>
            <rFont val="Tahoma"/>
            <family val="2"/>
          </rPr>
          <t>Date of the transaction from which this rule will be applied, if applicable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200-000001000000}">
      <text>
        <r>
          <rPr>
            <sz val="8"/>
            <color indexed="81"/>
            <rFont val="Tahoma"/>
            <family val="2"/>
          </rPr>
          <t xml:space="preserve">Implementation date as per the change decision
</t>
        </r>
      </text>
    </comment>
    <comment ref="C1" authorId="1" shapeId="0" xr:uid="{00000000-0006-0000-02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200-000003000000}">
      <text>
        <r>
          <rPr>
            <sz val="9"/>
            <color indexed="81"/>
            <rFont val="Tahoma"/>
            <family val="2"/>
          </rPr>
          <t xml:space="preserve">The date in which this decision was added to the schedule
</t>
        </r>
      </text>
    </comment>
    <comment ref="E1" authorId="1" shapeId="0" xr:uid="{00000000-0006-0000-02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2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200-000006000000}">
      <text>
        <r>
          <rPr>
            <sz val="9"/>
            <color indexed="81"/>
            <rFont val="Tahoma"/>
            <family val="2"/>
          </rPr>
          <t xml:space="preserve">Date of the activity from which this rule will be applied, if applicable
</t>
        </r>
      </text>
    </comment>
    <comment ref="S1" authorId="1" shapeId="0" xr:uid="{00000000-0006-0000-0200-000007000000}">
      <text>
        <r>
          <rPr>
            <sz val="9"/>
            <color indexed="81"/>
            <rFont val="Tahoma"/>
            <family val="2"/>
          </rPr>
          <t>Date of the transaction from which this rule will be applied, if applicable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A00-000001000000}">
      <text>
        <r>
          <rPr>
            <sz val="8"/>
            <color indexed="81"/>
            <rFont val="Tahoma"/>
            <family val="2"/>
          </rPr>
          <t xml:space="preserve">Implementation date as per the change decision
</t>
        </r>
      </text>
    </comment>
    <comment ref="C1" authorId="1" shapeId="0" xr:uid="{00000000-0006-0000-0A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A00-000003000000}">
      <text>
        <r>
          <rPr>
            <sz val="9"/>
            <color indexed="81"/>
            <rFont val="Tahoma"/>
            <family val="2"/>
          </rPr>
          <t xml:space="preserve">The date in which this decision was added to the schedule
</t>
        </r>
      </text>
    </comment>
    <comment ref="E1" authorId="1" shapeId="0" xr:uid="{00000000-0006-0000-0A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A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A00-000006000000}">
      <text>
        <r>
          <rPr>
            <sz val="9"/>
            <color indexed="81"/>
            <rFont val="Tahoma"/>
            <family val="2"/>
          </rPr>
          <t xml:space="preserve">Date of the activity from which this rule will be applied, if applicable
</t>
        </r>
      </text>
    </comment>
    <comment ref="S1" authorId="1" shapeId="0" xr:uid="{00000000-0006-0000-0A00-000007000000}">
      <text>
        <r>
          <rPr>
            <sz val="9"/>
            <color indexed="81"/>
            <rFont val="Tahoma"/>
            <family val="2"/>
          </rPr>
          <t>Date of the transaction from which this rule will be applied, if applicable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B00-000001000000}">
      <text>
        <r>
          <rPr>
            <sz val="8"/>
            <color indexed="81"/>
            <rFont val="Tahoma"/>
            <family val="2"/>
          </rPr>
          <t xml:space="preserve">Implementation date as per the change decision
</t>
        </r>
      </text>
    </comment>
    <comment ref="C1" authorId="1" shapeId="0" xr:uid="{00000000-0006-0000-0B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B00-000003000000}">
      <text>
        <r>
          <rPr>
            <sz val="9"/>
            <color indexed="81"/>
            <rFont val="Tahoma"/>
            <family val="2"/>
          </rPr>
          <t xml:space="preserve">The date in which this decision was added to the schedule
</t>
        </r>
      </text>
    </comment>
    <comment ref="E1" authorId="1" shapeId="0" xr:uid="{00000000-0006-0000-0B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B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B00-000006000000}">
      <text>
        <r>
          <rPr>
            <sz val="9"/>
            <color indexed="81"/>
            <rFont val="Tahoma"/>
            <family val="2"/>
          </rPr>
          <t xml:space="preserve">Date of the activity from which this rule will be applied, if applicable
</t>
        </r>
      </text>
    </comment>
    <comment ref="S1" authorId="1" shapeId="0" xr:uid="{00000000-0006-0000-0B00-000007000000}">
      <text>
        <r>
          <rPr>
            <sz val="9"/>
            <color indexed="81"/>
            <rFont val="Tahoma"/>
            <family val="2"/>
          </rPr>
          <t>Date of the transaction from which this rule will be applied, if applicable</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C00-000001000000}">
      <text>
        <r>
          <rPr>
            <sz val="8"/>
            <color indexed="81"/>
            <rFont val="Tahoma"/>
            <family val="2"/>
          </rPr>
          <t xml:space="preserve">Implementation date as per the change decision
</t>
        </r>
      </text>
    </comment>
    <comment ref="C1" authorId="1" shapeId="0" xr:uid="{00000000-0006-0000-0C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C00-000003000000}">
      <text>
        <r>
          <rPr>
            <sz val="9"/>
            <color indexed="81"/>
            <rFont val="Tahoma"/>
            <family val="2"/>
          </rPr>
          <t xml:space="preserve">The date in which this decision was added to the schedule
</t>
        </r>
      </text>
    </comment>
    <comment ref="E1" authorId="1" shapeId="0" xr:uid="{00000000-0006-0000-0C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C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C00-000006000000}">
      <text>
        <r>
          <rPr>
            <sz val="9"/>
            <color indexed="81"/>
            <rFont val="Tahoma"/>
            <family val="2"/>
          </rPr>
          <t xml:space="preserve">Date of the activity from which this rule will be applied, if applicable
</t>
        </r>
      </text>
    </comment>
    <comment ref="S1" authorId="1" shapeId="0" xr:uid="{00000000-0006-0000-0C00-000007000000}">
      <text>
        <r>
          <rPr>
            <sz val="9"/>
            <color indexed="81"/>
            <rFont val="Tahoma"/>
            <family val="2"/>
          </rPr>
          <t>Date of the transaction from which this rule will be applied, if applicable</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D00-000001000000}">
      <text>
        <r>
          <rPr>
            <sz val="8"/>
            <color indexed="81"/>
            <rFont val="Tahoma"/>
            <family val="2"/>
          </rPr>
          <t xml:space="preserve">Implementation date as per the change decision
</t>
        </r>
      </text>
    </comment>
    <comment ref="C1" authorId="1" shapeId="0" xr:uid="{00000000-0006-0000-0D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D00-000003000000}">
      <text>
        <r>
          <rPr>
            <sz val="9"/>
            <color indexed="81"/>
            <rFont val="Tahoma"/>
            <family val="2"/>
          </rPr>
          <t xml:space="preserve">The date in which this decision was added to the schedule
</t>
        </r>
      </text>
    </comment>
    <comment ref="E1" authorId="1" shapeId="0" xr:uid="{00000000-0006-0000-0D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D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D00-000006000000}">
      <text>
        <r>
          <rPr>
            <sz val="9"/>
            <color indexed="81"/>
            <rFont val="Tahoma"/>
            <family val="2"/>
          </rPr>
          <t xml:space="preserve">Date of the activity from which this rule will be applied, if applicable
</t>
        </r>
      </text>
    </comment>
    <comment ref="S1" authorId="1" shapeId="0" xr:uid="{00000000-0006-0000-0D00-000007000000}">
      <text>
        <r>
          <rPr>
            <sz val="9"/>
            <color indexed="81"/>
            <rFont val="Tahoma"/>
            <family val="2"/>
          </rPr>
          <t>Date of the transaction from which this rule will be applied, if applicable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E00-000001000000}">
      <text>
        <r>
          <rPr>
            <sz val="8"/>
            <color indexed="81"/>
            <rFont val="Tahoma"/>
            <family val="2"/>
          </rPr>
          <t xml:space="preserve">Implementation date as per the change decision
</t>
        </r>
      </text>
    </comment>
    <comment ref="C1" authorId="1" shapeId="0" xr:uid="{00000000-0006-0000-0E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E00-000003000000}">
      <text>
        <r>
          <rPr>
            <sz val="9"/>
            <color indexed="81"/>
            <rFont val="Tahoma"/>
            <family val="2"/>
          </rPr>
          <t xml:space="preserve">The date in which this decision was added to the schedule
</t>
        </r>
      </text>
    </comment>
    <comment ref="E1" authorId="1" shapeId="0" xr:uid="{00000000-0006-0000-0E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E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E00-000006000000}">
      <text>
        <r>
          <rPr>
            <sz val="9"/>
            <color indexed="81"/>
            <rFont val="Tahoma"/>
            <family val="2"/>
          </rPr>
          <t xml:space="preserve">Date of the activity from which this rule will be applied, if applicable
</t>
        </r>
      </text>
    </comment>
    <comment ref="S1" authorId="1" shapeId="0" xr:uid="{00000000-0006-0000-0E00-000007000000}">
      <text>
        <r>
          <rPr>
            <sz val="9"/>
            <color indexed="81"/>
            <rFont val="Tahoma"/>
            <family val="2"/>
          </rPr>
          <t>Date of the transaction from which this rule will be applied, if applicable</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F00-000001000000}">
      <text>
        <r>
          <rPr>
            <sz val="8"/>
            <color indexed="81"/>
            <rFont val="Tahoma"/>
            <family val="2"/>
          </rPr>
          <t xml:space="preserve">Implementation date as per the change decision
</t>
        </r>
      </text>
    </comment>
    <comment ref="C1" authorId="1" shapeId="0" xr:uid="{00000000-0006-0000-0F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F00-000003000000}">
      <text>
        <r>
          <rPr>
            <sz val="9"/>
            <color indexed="81"/>
            <rFont val="Tahoma"/>
            <family val="2"/>
          </rPr>
          <t xml:space="preserve">The date in which this decision was added to the schedule
</t>
        </r>
      </text>
    </comment>
    <comment ref="E1" authorId="1" shapeId="0" xr:uid="{00000000-0006-0000-0F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F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F00-000006000000}">
      <text>
        <r>
          <rPr>
            <sz val="9"/>
            <color indexed="81"/>
            <rFont val="Tahoma"/>
            <family val="2"/>
          </rPr>
          <t xml:space="preserve">Date of the activity from which this rule will be applied, if applicable
</t>
        </r>
      </text>
    </comment>
    <comment ref="S1" authorId="1" shapeId="0" xr:uid="{00000000-0006-0000-0F00-000007000000}">
      <text>
        <r>
          <rPr>
            <sz val="9"/>
            <color indexed="81"/>
            <rFont val="Tahoma"/>
            <family val="2"/>
          </rPr>
          <t>Date of the transaction from which this rule will be applied, if applicable</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000-000001000000}">
      <text>
        <r>
          <rPr>
            <sz val="8"/>
            <color indexed="81"/>
            <rFont val="Tahoma"/>
            <family val="2"/>
          </rPr>
          <t xml:space="preserve">Implementation date as per the change decision
</t>
        </r>
      </text>
    </comment>
    <comment ref="C1" authorId="1" shapeId="0" xr:uid="{00000000-0006-0000-10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000-000003000000}">
      <text>
        <r>
          <rPr>
            <sz val="9"/>
            <color indexed="81"/>
            <rFont val="Tahoma"/>
            <family val="2"/>
          </rPr>
          <t xml:space="preserve">The date in which this decision was added to the schedule
</t>
        </r>
      </text>
    </comment>
    <comment ref="E1" authorId="1" shapeId="0" xr:uid="{00000000-0006-0000-10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0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000-000006000000}">
      <text>
        <r>
          <rPr>
            <sz val="9"/>
            <color indexed="81"/>
            <rFont val="Tahoma"/>
            <family val="2"/>
          </rPr>
          <t xml:space="preserve">Date of the activity from which this rule will be applied, if applicable
</t>
        </r>
      </text>
    </comment>
    <comment ref="S1" authorId="1" shapeId="0" xr:uid="{00000000-0006-0000-1000-000007000000}">
      <text>
        <r>
          <rPr>
            <sz val="9"/>
            <color indexed="81"/>
            <rFont val="Tahoma"/>
            <family val="2"/>
          </rPr>
          <t>Date of the transaction from which this rule will be applied, if applicable</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100-000001000000}">
      <text>
        <r>
          <rPr>
            <sz val="8"/>
            <color indexed="81"/>
            <rFont val="Tahoma"/>
            <family val="2"/>
          </rPr>
          <t xml:space="preserve">Implementation date as per the change decision
</t>
        </r>
      </text>
    </comment>
    <comment ref="C1" authorId="1" shapeId="0" xr:uid="{00000000-0006-0000-11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100-000003000000}">
      <text>
        <r>
          <rPr>
            <sz val="9"/>
            <color indexed="81"/>
            <rFont val="Tahoma"/>
            <family val="2"/>
          </rPr>
          <t xml:space="preserve">The date in which this decision was added to the schedule
</t>
        </r>
      </text>
    </comment>
    <comment ref="E1" authorId="1" shapeId="0" xr:uid="{00000000-0006-0000-11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1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100-000006000000}">
      <text>
        <r>
          <rPr>
            <sz val="9"/>
            <color indexed="81"/>
            <rFont val="Tahoma"/>
            <family val="2"/>
          </rPr>
          <t xml:space="preserve">Date of the activity from which this rule will be applied, if applicable
</t>
        </r>
      </text>
    </comment>
    <comment ref="S1" authorId="1" shapeId="0" xr:uid="{00000000-0006-0000-1100-000007000000}">
      <text>
        <r>
          <rPr>
            <sz val="9"/>
            <color indexed="81"/>
            <rFont val="Tahoma"/>
            <family val="2"/>
          </rPr>
          <t>Date of the transaction from which this rule will be applied, if applicable</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200-000001000000}">
      <text>
        <r>
          <rPr>
            <sz val="8"/>
            <color indexed="81"/>
            <rFont val="Tahoma"/>
            <family val="2"/>
          </rPr>
          <t xml:space="preserve">Implementation date as per the change decision
</t>
        </r>
      </text>
    </comment>
    <comment ref="C1" authorId="1" shapeId="0" xr:uid="{00000000-0006-0000-12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200-000003000000}">
      <text>
        <r>
          <rPr>
            <sz val="9"/>
            <color indexed="81"/>
            <rFont val="Tahoma"/>
            <family val="2"/>
          </rPr>
          <t xml:space="preserve">The date in which this decision was added to the schedule
</t>
        </r>
      </text>
    </comment>
    <comment ref="E1" authorId="1" shapeId="0" xr:uid="{00000000-0006-0000-12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2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200-000006000000}">
      <text>
        <r>
          <rPr>
            <sz val="9"/>
            <color indexed="81"/>
            <rFont val="Tahoma"/>
            <family val="2"/>
          </rPr>
          <t xml:space="preserve">Date of the activity from which this rule will be applied, if applicable
</t>
        </r>
      </text>
    </comment>
    <comment ref="S1" authorId="1" shapeId="0" xr:uid="{00000000-0006-0000-1200-000007000000}">
      <text>
        <r>
          <rPr>
            <sz val="9"/>
            <color indexed="81"/>
            <rFont val="Tahoma"/>
            <family val="2"/>
          </rPr>
          <t>Date of the transaction from which this rule will be applied, if applicable</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300-000001000000}">
      <text>
        <r>
          <rPr>
            <sz val="8"/>
            <color indexed="81"/>
            <rFont val="Tahoma"/>
            <family val="2"/>
          </rPr>
          <t xml:space="preserve">Implementation date as per the change decision
</t>
        </r>
      </text>
    </comment>
    <comment ref="C1" authorId="1" shapeId="0" xr:uid="{00000000-0006-0000-13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300-000003000000}">
      <text>
        <r>
          <rPr>
            <sz val="9"/>
            <color indexed="81"/>
            <rFont val="Tahoma"/>
            <family val="2"/>
          </rPr>
          <t xml:space="preserve">The date in which this decision was added to the schedule
</t>
        </r>
      </text>
    </comment>
    <comment ref="E1" authorId="1" shapeId="0" xr:uid="{00000000-0006-0000-13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3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300-000006000000}">
      <text>
        <r>
          <rPr>
            <sz val="9"/>
            <color indexed="81"/>
            <rFont val="Tahoma"/>
            <family val="2"/>
          </rPr>
          <t xml:space="preserve">Date of the activity from which this rule will be applied, if applicable
</t>
        </r>
      </text>
    </comment>
    <comment ref="S1" authorId="1" shapeId="0" xr:uid="{00000000-0006-0000-1300-000007000000}">
      <text>
        <r>
          <rPr>
            <sz val="9"/>
            <color indexed="81"/>
            <rFont val="Tahoma"/>
            <family val="2"/>
          </rPr>
          <t>Date of the transaction from which this rule will be applied, if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CA2144CE-B1BE-43D8-94B0-D10DEB55A922}">
      <text>
        <r>
          <rPr>
            <sz val="8"/>
            <color indexed="81"/>
            <rFont val="Tahoma"/>
            <family val="2"/>
          </rPr>
          <t xml:space="preserve">Implementation date as per the change decision
</t>
        </r>
      </text>
    </comment>
    <comment ref="C1" authorId="1" shapeId="0" xr:uid="{4D325FBF-2B5E-419F-8E41-3165EADD53F5}">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4AA5532F-B9C8-44D3-BBD2-CBA307F56644}">
      <text>
        <r>
          <rPr>
            <sz val="9"/>
            <color indexed="81"/>
            <rFont val="Tahoma"/>
            <family val="2"/>
          </rPr>
          <t xml:space="preserve">The date in which this decision was added to the schedule
</t>
        </r>
      </text>
    </comment>
    <comment ref="E1" authorId="1" shapeId="0" xr:uid="{06FA4743-21FA-412E-8259-9B2CAFD64D11}">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5D3CA2F2-72F4-4BE3-8F1D-08747718939E}">
      <text>
        <r>
          <rPr>
            <sz val="9"/>
            <color indexed="81"/>
            <rFont val="Tahoma"/>
            <family val="2"/>
          </rPr>
          <t xml:space="preserve">The date in which all the changes that will be implemented are frozen and the Public Test Environment has the version which will be implemented
</t>
        </r>
      </text>
    </comment>
    <comment ref="S1" authorId="1" shapeId="0" xr:uid="{60AEAD7D-4B51-4FD9-871D-0C3A9DEF6D8C}">
      <text>
        <r>
          <rPr>
            <sz val="9"/>
            <color indexed="81"/>
            <rFont val="Tahoma"/>
            <family val="2"/>
          </rPr>
          <t xml:space="preserve">Date of the activity from which this rule will be applied, if applicable
</t>
        </r>
      </text>
    </comment>
    <comment ref="U1" authorId="1" shapeId="0" xr:uid="{1B75E531-56D1-4B61-903A-BDA928F8BE57}">
      <text>
        <r>
          <rPr>
            <sz val="9"/>
            <color indexed="81"/>
            <rFont val="Tahoma"/>
            <family val="2"/>
          </rPr>
          <t>Date of the transaction from which this rule will be applied, if applicable</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400-000001000000}">
      <text>
        <r>
          <rPr>
            <sz val="8"/>
            <color indexed="81"/>
            <rFont val="Tahoma"/>
            <family val="2"/>
          </rPr>
          <t xml:space="preserve">Implementation date as per the change decision
</t>
        </r>
      </text>
    </comment>
    <comment ref="C1" authorId="1" shapeId="0" xr:uid="{00000000-0006-0000-14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400-000003000000}">
      <text>
        <r>
          <rPr>
            <sz val="9"/>
            <color indexed="81"/>
            <rFont val="Tahoma"/>
            <family val="2"/>
          </rPr>
          <t xml:space="preserve">The date in which this decision was added to the schedule
</t>
        </r>
      </text>
    </comment>
    <comment ref="E1" authorId="1" shapeId="0" xr:uid="{00000000-0006-0000-14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4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400-000006000000}">
      <text>
        <r>
          <rPr>
            <sz val="9"/>
            <color indexed="81"/>
            <rFont val="Tahoma"/>
            <family val="2"/>
          </rPr>
          <t xml:space="preserve">Date of the activity from which this rule will be applied, if applicable
</t>
        </r>
      </text>
    </comment>
    <comment ref="S1" authorId="1" shapeId="0" xr:uid="{00000000-0006-0000-1400-000007000000}">
      <text>
        <r>
          <rPr>
            <sz val="9"/>
            <color indexed="81"/>
            <rFont val="Tahoma"/>
            <family val="2"/>
          </rPr>
          <t>Date of the transaction from which this rule will be applied, if applicable</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500-000001000000}">
      <text>
        <r>
          <rPr>
            <sz val="8"/>
            <color indexed="81"/>
            <rFont val="Tahoma"/>
            <family val="2"/>
          </rPr>
          <t xml:space="preserve">Implementation date as per the change decision
</t>
        </r>
      </text>
    </comment>
    <comment ref="C1" authorId="1" shapeId="0" xr:uid="{00000000-0006-0000-15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500-000003000000}">
      <text>
        <r>
          <rPr>
            <sz val="9"/>
            <color indexed="81"/>
            <rFont val="Tahoma"/>
            <family val="2"/>
          </rPr>
          <t xml:space="preserve">The date in which this decision was added to the schedule
</t>
        </r>
      </text>
    </comment>
    <comment ref="E1" authorId="1" shapeId="0" xr:uid="{00000000-0006-0000-15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5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500-000006000000}">
      <text>
        <r>
          <rPr>
            <sz val="9"/>
            <color indexed="81"/>
            <rFont val="Tahoma"/>
            <family val="2"/>
          </rPr>
          <t xml:space="preserve">Date of the activity from which this rule will be applied, if applicable
</t>
        </r>
      </text>
    </comment>
    <comment ref="S1" authorId="1" shapeId="0" xr:uid="{00000000-0006-0000-1500-000007000000}">
      <text>
        <r>
          <rPr>
            <sz val="9"/>
            <color indexed="81"/>
            <rFont val="Tahoma"/>
            <family val="2"/>
          </rPr>
          <t>Date of the transaction from which this rule will be applied, if applicable</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600-000001000000}">
      <text>
        <r>
          <rPr>
            <sz val="8"/>
            <color indexed="81"/>
            <rFont val="Tahoma"/>
            <family val="2"/>
          </rPr>
          <t xml:space="preserve">Implementation date as per the change decision
</t>
        </r>
      </text>
    </comment>
    <comment ref="C1" authorId="1" shapeId="0" xr:uid="{00000000-0006-0000-16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600-000003000000}">
      <text>
        <r>
          <rPr>
            <sz val="9"/>
            <color indexed="81"/>
            <rFont val="Tahoma"/>
            <family val="2"/>
          </rPr>
          <t xml:space="preserve">The date in which this decision was added to the schedule
</t>
        </r>
      </text>
    </comment>
    <comment ref="E1" authorId="1" shapeId="0" xr:uid="{00000000-0006-0000-16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6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600-000006000000}">
      <text>
        <r>
          <rPr>
            <sz val="9"/>
            <color indexed="81"/>
            <rFont val="Tahoma"/>
            <family val="2"/>
          </rPr>
          <t xml:space="preserve">Date of the activity from which this rule will be applied, if applicable
</t>
        </r>
      </text>
    </comment>
    <comment ref="S1" authorId="1" shapeId="0" xr:uid="{00000000-0006-0000-1600-000007000000}">
      <text>
        <r>
          <rPr>
            <sz val="9"/>
            <color indexed="81"/>
            <rFont val="Tahoma"/>
            <family val="2"/>
          </rPr>
          <t>Date of the transaction from which this rule will be applied, if applicable</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700-000001000000}">
      <text>
        <r>
          <rPr>
            <sz val="8"/>
            <color indexed="81"/>
            <rFont val="Tahoma"/>
            <family val="2"/>
          </rPr>
          <t xml:space="preserve">Implementation date as per the change decision
</t>
        </r>
      </text>
    </comment>
    <comment ref="C1" authorId="1" shapeId="0" xr:uid="{00000000-0006-0000-17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700-000003000000}">
      <text>
        <r>
          <rPr>
            <sz val="9"/>
            <color indexed="81"/>
            <rFont val="Tahoma"/>
            <family val="2"/>
          </rPr>
          <t xml:space="preserve">The date in which this decision was added to the schedule
</t>
        </r>
      </text>
    </comment>
    <comment ref="E1" authorId="1" shapeId="0" xr:uid="{00000000-0006-0000-17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7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700-000006000000}">
      <text>
        <r>
          <rPr>
            <sz val="9"/>
            <color indexed="81"/>
            <rFont val="Tahoma"/>
            <family val="2"/>
          </rPr>
          <t xml:space="preserve">Date of the activity from which this rule will be applied, if applicable
</t>
        </r>
      </text>
    </comment>
    <comment ref="S1" authorId="1" shapeId="0" xr:uid="{00000000-0006-0000-1700-000007000000}">
      <text>
        <r>
          <rPr>
            <sz val="9"/>
            <color indexed="81"/>
            <rFont val="Tahoma"/>
            <family val="2"/>
          </rPr>
          <t>Date of the transaction from which this rule will be applied, if applicable</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800-000001000000}">
      <text>
        <r>
          <rPr>
            <sz val="8"/>
            <color indexed="81"/>
            <rFont val="Tahoma"/>
            <family val="2"/>
          </rPr>
          <t xml:space="preserve">Implementation date as per the change decision
</t>
        </r>
      </text>
    </comment>
    <comment ref="C1" authorId="1" shapeId="0" xr:uid="{00000000-0006-0000-18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800-000003000000}">
      <text>
        <r>
          <rPr>
            <sz val="9"/>
            <color indexed="81"/>
            <rFont val="Tahoma"/>
            <family val="2"/>
          </rPr>
          <t xml:space="preserve">The date in which this decision was added to the schedule
</t>
        </r>
      </text>
    </comment>
    <comment ref="E1" authorId="1" shapeId="0" xr:uid="{00000000-0006-0000-18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8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800-000006000000}">
      <text>
        <r>
          <rPr>
            <sz val="9"/>
            <color indexed="81"/>
            <rFont val="Tahoma"/>
            <family val="2"/>
          </rPr>
          <t xml:space="preserve">Date of the activity from which this rule will be applied, if applicable
</t>
        </r>
      </text>
    </comment>
    <comment ref="S1" authorId="1" shapeId="0" xr:uid="{00000000-0006-0000-1800-000007000000}">
      <text>
        <r>
          <rPr>
            <sz val="9"/>
            <color indexed="81"/>
            <rFont val="Tahoma"/>
            <family val="2"/>
          </rPr>
          <t>Date of the transaction from which this rule will be applied, if applicable</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900-000001000000}">
      <text>
        <r>
          <rPr>
            <sz val="8"/>
            <color indexed="81"/>
            <rFont val="Tahoma"/>
            <family val="2"/>
          </rPr>
          <t xml:space="preserve">Implementation date as per the change decision
</t>
        </r>
      </text>
    </comment>
    <comment ref="C1" authorId="1" shapeId="0" xr:uid="{00000000-0006-0000-19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900-000003000000}">
      <text>
        <r>
          <rPr>
            <sz val="9"/>
            <color indexed="81"/>
            <rFont val="Tahoma"/>
            <family val="2"/>
          </rPr>
          <t xml:space="preserve">The date in which this decision was added to the schedule
</t>
        </r>
      </text>
    </comment>
    <comment ref="E1" authorId="1" shapeId="0" xr:uid="{00000000-0006-0000-19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9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900-000006000000}">
      <text>
        <r>
          <rPr>
            <sz val="9"/>
            <color indexed="81"/>
            <rFont val="Tahoma"/>
            <family val="2"/>
          </rPr>
          <t xml:space="preserve">Date of the activity from which this rule will be applied, if applicable
</t>
        </r>
      </text>
    </comment>
    <comment ref="S1" authorId="1" shapeId="0" xr:uid="{00000000-0006-0000-1900-000007000000}">
      <text>
        <r>
          <rPr>
            <sz val="9"/>
            <color indexed="81"/>
            <rFont val="Tahoma"/>
            <family val="2"/>
          </rPr>
          <t>Date of the transaction from which this rule will be applied, if applicable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A00-000001000000}">
      <text>
        <r>
          <rPr>
            <sz val="8"/>
            <color indexed="81"/>
            <rFont val="Tahoma"/>
            <family val="2"/>
          </rPr>
          <t xml:space="preserve">Implementation date as per the change decision
</t>
        </r>
      </text>
    </comment>
    <comment ref="C1" authorId="1" shapeId="0" xr:uid="{00000000-0006-0000-1A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A00-000003000000}">
      <text>
        <r>
          <rPr>
            <sz val="9"/>
            <color indexed="81"/>
            <rFont val="Tahoma"/>
            <family val="2"/>
          </rPr>
          <t xml:space="preserve">The date in which this decision was added to the schedule
</t>
        </r>
      </text>
    </comment>
    <comment ref="E1" authorId="1" shapeId="0" xr:uid="{00000000-0006-0000-1A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A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A00-000006000000}">
      <text>
        <r>
          <rPr>
            <sz val="9"/>
            <color indexed="81"/>
            <rFont val="Tahoma"/>
            <family val="2"/>
          </rPr>
          <t xml:space="preserve">Date of the activity from which this rule will be applied, if applicable
</t>
        </r>
      </text>
    </comment>
    <comment ref="S1" authorId="1" shapeId="0" xr:uid="{00000000-0006-0000-1A00-000007000000}">
      <text>
        <r>
          <rPr>
            <sz val="9"/>
            <color indexed="81"/>
            <rFont val="Tahoma"/>
            <family val="2"/>
          </rPr>
          <t>Date of the transaction from which this rule will be applied, if applicable</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B00-000001000000}">
      <text>
        <r>
          <rPr>
            <sz val="8"/>
            <color indexed="81"/>
            <rFont val="Tahoma"/>
            <family val="2"/>
          </rPr>
          <t xml:space="preserve">Implementation date as per the change decision
</t>
        </r>
      </text>
    </comment>
    <comment ref="C1" authorId="1" shapeId="0" xr:uid="{00000000-0006-0000-1B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B00-000003000000}">
      <text>
        <r>
          <rPr>
            <sz val="9"/>
            <color indexed="81"/>
            <rFont val="Tahoma"/>
            <family val="2"/>
          </rPr>
          <t xml:space="preserve">The date in which this decision was added to the schedule
</t>
        </r>
      </text>
    </comment>
    <comment ref="E1" authorId="1" shapeId="0" xr:uid="{00000000-0006-0000-1B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B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B00-000006000000}">
      <text>
        <r>
          <rPr>
            <sz val="9"/>
            <color indexed="81"/>
            <rFont val="Tahoma"/>
            <family val="2"/>
          </rPr>
          <t xml:space="preserve">Date of the activity from which this rule will be applied, if applicable
</t>
        </r>
      </text>
    </comment>
    <comment ref="S1" authorId="1" shapeId="0" xr:uid="{00000000-0006-0000-1B00-000007000000}">
      <text>
        <r>
          <rPr>
            <sz val="9"/>
            <color indexed="81"/>
            <rFont val="Tahoma"/>
            <family val="2"/>
          </rPr>
          <t>Date of the transaction from which this rule will be applied, if applicable</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C00-000001000000}">
      <text>
        <r>
          <rPr>
            <sz val="8"/>
            <color indexed="81"/>
            <rFont val="Tahoma"/>
            <family val="2"/>
          </rPr>
          <t xml:space="preserve">Implementation date as per the change decision
</t>
        </r>
      </text>
    </comment>
    <comment ref="C1" authorId="1" shapeId="0" xr:uid="{00000000-0006-0000-1C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C00-000003000000}">
      <text>
        <r>
          <rPr>
            <sz val="9"/>
            <color indexed="81"/>
            <rFont val="Tahoma"/>
            <family val="2"/>
          </rPr>
          <t xml:space="preserve">The date in which this decision was added to the schedule
</t>
        </r>
      </text>
    </comment>
    <comment ref="E1" authorId="1" shapeId="0" xr:uid="{00000000-0006-0000-1C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C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C00-000006000000}">
      <text>
        <r>
          <rPr>
            <sz val="9"/>
            <color indexed="81"/>
            <rFont val="Tahoma"/>
            <family val="2"/>
          </rPr>
          <t xml:space="preserve">Date of the activity from which this rule will be applied, if applicable
</t>
        </r>
      </text>
    </comment>
    <comment ref="S1" authorId="1" shapeId="0" xr:uid="{00000000-0006-0000-1C00-000007000000}">
      <text>
        <r>
          <rPr>
            <sz val="9"/>
            <color indexed="81"/>
            <rFont val="Tahoma"/>
            <family val="2"/>
          </rPr>
          <t>Date of the transaction from which this rule will be applied, if applicable</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D00-000001000000}">
      <text>
        <r>
          <rPr>
            <sz val="8"/>
            <color indexed="81"/>
            <rFont val="Tahoma"/>
            <family val="2"/>
          </rPr>
          <t xml:space="preserve">Implementation date as per the change decision
</t>
        </r>
      </text>
    </comment>
    <comment ref="C1" authorId="1" shapeId="0" xr:uid="{00000000-0006-0000-1D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D00-000003000000}">
      <text>
        <r>
          <rPr>
            <sz val="9"/>
            <color indexed="81"/>
            <rFont val="Tahoma"/>
            <family val="2"/>
          </rPr>
          <t xml:space="preserve">The date in which this decision was added to the schedule
</t>
        </r>
      </text>
    </comment>
    <comment ref="E1" authorId="1" shapeId="0" xr:uid="{00000000-0006-0000-1D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D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D00-000006000000}">
      <text>
        <r>
          <rPr>
            <sz val="9"/>
            <color indexed="81"/>
            <rFont val="Tahoma"/>
            <family val="2"/>
          </rPr>
          <t xml:space="preserve">Date of the activity from which this rule will be applied, if applicable
</t>
        </r>
      </text>
    </comment>
    <comment ref="S1" authorId="1" shapeId="0" xr:uid="{00000000-0006-0000-1D00-000007000000}">
      <text>
        <r>
          <rPr>
            <sz val="9"/>
            <color indexed="81"/>
            <rFont val="Tahoma"/>
            <family val="2"/>
          </rPr>
          <t>Date of the transaction from which this rule will be applied, if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2029324E-8F5B-402A-AA42-22C36307902E}">
      <text>
        <r>
          <rPr>
            <sz val="8"/>
            <color indexed="81"/>
            <rFont val="Tahoma"/>
            <family val="2"/>
          </rPr>
          <t xml:space="preserve">Implementation date as per the change decision
</t>
        </r>
      </text>
    </comment>
    <comment ref="C1" authorId="1" shapeId="0" xr:uid="{ED4F5CDF-456E-4DDF-A841-16F876987095}">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2CB4335B-38ED-4170-995A-C4CDE8E39B85}">
      <text>
        <r>
          <rPr>
            <sz val="9"/>
            <color indexed="81"/>
            <rFont val="Tahoma"/>
            <family val="2"/>
          </rPr>
          <t xml:space="preserve">The date in which this decision was added to the schedule
</t>
        </r>
      </text>
    </comment>
    <comment ref="E1" authorId="1" shapeId="0" xr:uid="{68E3E791-316E-411B-ABE3-01353E269D2D}">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7789531F-10E0-4AEB-98A1-1EBC8638D4AE}">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B221D9FF-F470-4042-BC6C-3B794A40ED0D}">
      <text>
        <r>
          <rPr>
            <sz val="9"/>
            <color indexed="81"/>
            <rFont val="Tahoma"/>
            <family val="2"/>
          </rPr>
          <t xml:space="preserve">Date of the activity from which this rule will be applied, if applicable
</t>
        </r>
      </text>
    </comment>
    <comment ref="T1" authorId="1" shapeId="0" xr:uid="{0489ED90-7FAA-42D4-95F9-08E10914894C}">
      <text>
        <r>
          <rPr>
            <sz val="9"/>
            <color indexed="81"/>
            <rFont val="Tahoma"/>
            <family val="2"/>
          </rPr>
          <t>Date of the transaction from which this rule will be applied, if applicable</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E00-000001000000}">
      <text>
        <r>
          <rPr>
            <sz val="8"/>
            <color indexed="81"/>
            <rFont val="Tahoma"/>
            <family val="2"/>
          </rPr>
          <t xml:space="preserve">Implementation date as per the change decision
</t>
        </r>
      </text>
    </comment>
    <comment ref="C1" authorId="1" shapeId="0" xr:uid="{00000000-0006-0000-1E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E00-000003000000}">
      <text>
        <r>
          <rPr>
            <sz val="9"/>
            <color indexed="81"/>
            <rFont val="Tahoma"/>
            <family val="2"/>
          </rPr>
          <t xml:space="preserve">The date in which this decision was added to the schedule
</t>
        </r>
      </text>
    </comment>
    <comment ref="E1" authorId="1" shapeId="0" xr:uid="{00000000-0006-0000-1E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E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E00-000006000000}">
      <text>
        <r>
          <rPr>
            <sz val="9"/>
            <color indexed="81"/>
            <rFont val="Tahoma"/>
            <family val="2"/>
          </rPr>
          <t xml:space="preserve">Date of the activity from which this rule will be applied, if applicable
</t>
        </r>
      </text>
    </comment>
    <comment ref="S1" authorId="1" shapeId="0" xr:uid="{00000000-0006-0000-1E00-000007000000}">
      <text>
        <r>
          <rPr>
            <sz val="9"/>
            <color indexed="81"/>
            <rFont val="Tahoma"/>
            <family val="2"/>
          </rPr>
          <t>Date of the transaction from which this rule will be applied, if applicable</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F00-000001000000}">
      <text>
        <r>
          <rPr>
            <sz val="8"/>
            <color indexed="81"/>
            <rFont val="Tahoma"/>
            <family val="2"/>
          </rPr>
          <t xml:space="preserve">Implementation date as per the change decision
</t>
        </r>
      </text>
    </comment>
    <comment ref="C1" authorId="1" shapeId="0" xr:uid="{00000000-0006-0000-1F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F00-000003000000}">
      <text>
        <r>
          <rPr>
            <sz val="9"/>
            <color indexed="81"/>
            <rFont val="Tahoma"/>
            <family val="2"/>
          </rPr>
          <t xml:space="preserve">The date in which this decision was added to the schedule
</t>
        </r>
      </text>
    </comment>
    <comment ref="E1" authorId="1" shapeId="0" xr:uid="{00000000-0006-0000-1F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F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F00-000006000000}">
      <text>
        <r>
          <rPr>
            <sz val="9"/>
            <color indexed="81"/>
            <rFont val="Tahoma"/>
            <family val="2"/>
          </rPr>
          <t xml:space="preserve">Date of the activity from which this rule will be applied, if applicable
</t>
        </r>
      </text>
    </comment>
    <comment ref="S1" authorId="1" shapeId="0" xr:uid="{00000000-0006-0000-1F00-000007000000}">
      <text>
        <r>
          <rPr>
            <sz val="9"/>
            <color indexed="81"/>
            <rFont val="Tahoma"/>
            <family val="2"/>
          </rPr>
          <t>Date of the transaction from which this rule will be applied, if applicable</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2000-000001000000}">
      <text>
        <r>
          <rPr>
            <sz val="8"/>
            <color indexed="81"/>
            <rFont val="Tahoma"/>
            <family val="2"/>
          </rPr>
          <t xml:space="preserve">Implementation date as per the change decision
</t>
        </r>
      </text>
    </comment>
    <comment ref="C1" authorId="1" shapeId="0" xr:uid="{00000000-0006-0000-20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2000-000003000000}">
      <text>
        <r>
          <rPr>
            <sz val="9"/>
            <color indexed="81"/>
            <rFont val="Tahoma"/>
            <family val="2"/>
          </rPr>
          <t xml:space="preserve">The date in which this decision was added to the schedule
</t>
        </r>
      </text>
    </comment>
    <comment ref="E1" authorId="1" shapeId="0" xr:uid="{00000000-0006-0000-20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20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2000-000006000000}">
      <text>
        <r>
          <rPr>
            <sz val="9"/>
            <color indexed="81"/>
            <rFont val="Tahoma"/>
            <family val="2"/>
          </rPr>
          <t xml:space="preserve">Date of the activity from which this rule will be applied, if applicable
</t>
        </r>
      </text>
    </comment>
    <comment ref="S1" authorId="1" shapeId="0" xr:uid="{00000000-0006-0000-2000-000007000000}">
      <text>
        <r>
          <rPr>
            <sz val="9"/>
            <color indexed="81"/>
            <rFont val="Tahoma"/>
            <family val="2"/>
          </rPr>
          <t>Date of the transaction from which this rule will be applied, if applicable</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Luis Perfetti</author>
    <author>Andrey Timoshkin</author>
  </authors>
  <commentList>
    <comment ref="A1" authorId="0" shapeId="0" xr:uid="{00000000-0006-0000-2100-000001000000}">
      <text>
        <r>
          <rPr>
            <sz val="9"/>
            <color indexed="81"/>
            <rFont val="Tahoma"/>
            <family val="2"/>
          </rPr>
          <t xml:space="preserve">This points to the originating document. 
DSP: look in DSP minutes
Vrules: look into validation rules document
Brules: Business Rules document
</t>
        </r>
      </text>
    </comment>
    <comment ref="B1" authorId="1" shapeId="0" xr:uid="{00000000-0006-0000-2100-000002000000}">
      <text>
        <r>
          <rPr>
            <sz val="8"/>
            <color indexed="81"/>
            <rFont val="Tahoma"/>
            <family val="2"/>
          </rPr>
          <t xml:space="preserve">Implementation date as per the change decision
</t>
        </r>
      </text>
    </comment>
    <comment ref="D1" authorId="0" shapeId="0" xr:uid="{00000000-0006-0000-2100-000003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E1" authorId="0" shapeId="0" xr:uid="{00000000-0006-0000-2100-000004000000}">
      <text>
        <r>
          <rPr>
            <sz val="9"/>
            <color indexed="81"/>
            <rFont val="Tahoma"/>
            <family val="2"/>
          </rPr>
          <t xml:space="preserve">The date in which this decision was added to the schedule
</t>
        </r>
      </text>
    </comment>
    <comment ref="F1" authorId="0" shapeId="0" xr:uid="{00000000-0006-0000-2100-000005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G1" authorId="0" shapeId="0" xr:uid="{00000000-0006-0000-2100-000006000000}">
      <text>
        <r>
          <rPr>
            <sz val="9"/>
            <color indexed="81"/>
            <rFont val="Tahoma"/>
            <family val="2"/>
          </rPr>
          <t xml:space="preserve">The date in which all the changes that will be implemented are frozen and the Public Test Environment has the version which will be implemented
</t>
        </r>
      </text>
    </comment>
    <comment ref="H1" authorId="0" shapeId="0" xr:uid="{00000000-0006-0000-2100-000007000000}">
      <text>
        <r>
          <rPr>
            <sz val="9"/>
            <color indexed="81"/>
            <rFont val="Tahoma"/>
            <family val="2"/>
          </rPr>
          <t xml:space="preserve">Date in which the change is actually released in production
</t>
        </r>
      </text>
    </comment>
    <comment ref="R1" authorId="0" shapeId="0" xr:uid="{00000000-0006-0000-2100-000008000000}">
      <text>
        <r>
          <rPr>
            <sz val="9"/>
            <color indexed="81"/>
            <rFont val="Tahoma"/>
            <family val="2"/>
          </rPr>
          <t xml:space="preserve">Date of the activity from which this rule will be applied, if applicable
</t>
        </r>
      </text>
    </comment>
    <comment ref="S1" authorId="0" shapeId="0" xr:uid="{00000000-0006-0000-2100-000009000000}">
      <text>
        <r>
          <rPr>
            <sz val="9"/>
            <color indexed="81"/>
            <rFont val="Tahoma"/>
            <family val="2"/>
          </rPr>
          <t>Date of the transaction from which this rule will be applied, if applicable</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Luis Perfetti</author>
    <author>Andrey Timoshkin</author>
  </authors>
  <commentList>
    <comment ref="A1" authorId="0" shapeId="0" xr:uid="{00000000-0006-0000-2200-000001000000}">
      <text>
        <r>
          <rPr>
            <sz val="9"/>
            <color indexed="81"/>
            <rFont val="Tahoma"/>
            <family val="2"/>
          </rPr>
          <t xml:space="preserve">This points to the originating document. 
DSP: look in DSP minutes
Vrules: look into validation rules document
Brules: Business Rules document
</t>
        </r>
      </text>
    </comment>
    <comment ref="B1" authorId="1" shapeId="0" xr:uid="{00000000-0006-0000-2200-000002000000}">
      <text>
        <r>
          <rPr>
            <sz val="8"/>
            <color indexed="81"/>
            <rFont val="Tahoma"/>
            <family val="2"/>
          </rPr>
          <t xml:space="preserve">Implementation date as per the change decision
</t>
        </r>
      </text>
    </comment>
    <comment ref="D1" authorId="0" shapeId="0" xr:uid="{00000000-0006-0000-2200-000003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E1" authorId="0" shapeId="0" xr:uid="{00000000-0006-0000-2200-000004000000}">
      <text>
        <r>
          <rPr>
            <sz val="9"/>
            <color indexed="81"/>
            <rFont val="Tahoma"/>
            <family val="2"/>
          </rPr>
          <t xml:space="preserve">The date in which this decision was added to the schedule
</t>
        </r>
      </text>
    </comment>
    <comment ref="F1" authorId="0" shapeId="0" xr:uid="{00000000-0006-0000-2200-000005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G1" authorId="0" shapeId="0" xr:uid="{00000000-0006-0000-2200-000006000000}">
      <text>
        <r>
          <rPr>
            <sz val="9"/>
            <color indexed="81"/>
            <rFont val="Tahoma"/>
            <family val="2"/>
          </rPr>
          <t xml:space="preserve">The date in which all the changes that will be implemented are frozen and the Public Test Environment has the version which will be implemented
</t>
        </r>
      </text>
    </comment>
    <comment ref="H1" authorId="0" shapeId="0" xr:uid="{00000000-0006-0000-2200-000007000000}">
      <text>
        <r>
          <rPr>
            <sz val="9"/>
            <color indexed="81"/>
            <rFont val="Tahoma"/>
            <family val="2"/>
          </rPr>
          <t xml:space="preserve">Date in which the change is actually released in production
</t>
        </r>
      </text>
    </comment>
    <comment ref="R1" authorId="0" shapeId="0" xr:uid="{00000000-0006-0000-2200-000008000000}">
      <text>
        <r>
          <rPr>
            <sz val="9"/>
            <color indexed="81"/>
            <rFont val="Tahoma"/>
            <family val="2"/>
          </rPr>
          <t xml:space="preserve">Date of the activity from which this rule will be applied, if applicable
</t>
        </r>
      </text>
    </comment>
    <comment ref="S1" authorId="0" shapeId="0" xr:uid="{00000000-0006-0000-2200-000009000000}">
      <text>
        <r>
          <rPr>
            <sz val="9"/>
            <color indexed="81"/>
            <rFont val="Tahoma"/>
            <family val="2"/>
          </rPr>
          <t>Date of the transaction from which this rule will be applied, if applicable</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Luis Perfetti</author>
    <author>Andrey Timoshkin</author>
  </authors>
  <commentList>
    <comment ref="A1" authorId="0" shapeId="0" xr:uid="{00000000-0006-0000-2300-000001000000}">
      <text>
        <r>
          <rPr>
            <sz val="9"/>
            <color indexed="81"/>
            <rFont val="Tahoma"/>
            <family val="2"/>
          </rPr>
          <t xml:space="preserve">This points to the originating document. 
DSP: look in DSP minutes
Vrules: look into validation rules document
Brules: Business Rules document
</t>
        </r>
      </text>
    </comment>
    <comment ref="B1" authorId="1" shapeId="0" xr:uid="{00000000-0006-0000-2300-000002000000}">
      <text>
        <r>
          <rPr>
            <sz val="8"/>
            <color indexed="81"/>
            <rFont val="Tahoma"/>
            <family val="2"/>
          </rPr>
          <t xml:space="preserve">Implementation date as per the change decision
</t>
        </r>
      </text>
    </comment>
    <comment ref="D1" authorId="0" shapeId="0" xr:uid="{00000000-0006-0000-2300-000003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E1" authorId="0" shapeId="0" xr:uid="{00000000-0006-0000-2300-000004000000}">
      <text>
        <r>
          <rPr>
            <sz val="9"/>
            <color indexed="81"/>
            <rFont val="Tahoma"/>
            <family val="2"/>
          </rPr>
          <t xml:space="preserve">The date in which this decision was added to the schedule
</t>
        </r>
      </text>
    </comment>
    <comment ref="F1" authorId="0" shapeId="0" xr:uid="{00000000-0006-0000-2300-000005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G1" authorId="0" shapeId="0" xr:uid="{00000000-0006-0000-2300-000006000000}">
      <text>
        <r>
          <rPr>
            <sz val="9"/>
            <color indexed="81"/>
            <rFont val="Tahoma"/>
            <family val="2"/>
          </rPr>
          <t xml:space="preserve">The date in which all the changes that will be implemented are frozen and the Public Test Environment has the version which will be implemented
</t>
        </r>
      </text>
    </comment>
    <comment ref="H1" authorId="0" shapeId="0" xr:uid="{00000000-0006-0000-2300-000007000000}">
      <text>
        <r>
          <rPr>
            <sz val="9"/>
            <color indexed="81"/>
            <rFont val="Tahoma"/>
            <family val="2"/>
          </rPr>
          <t xml:space="preserve">Date in which the change is actually released in production
</t>
        </r>
      </text>
    </comment>
    <comment ref="R1" authorId="0" shapeId="0" xr:uid="{00000000-0006-0000-2300-000008000000}">
      <text>
        <r>
          <rPr>
            <sz val="9"/>
            <color indexed="81"/>
            <rFont val="Tahoma"/>
            <family val="2"/>
          </rPr>
          <t xml:space="preserve">Date of the activity from which this rule will be applied, if applicable
</t>
        </r>
      </text>
    </comment>
    <comment ref="S1" authorId="0" shapeId="0" xr:uid="{00000000-0006-0000-2300-000009000000}">
      <text>
        <r>
          <rPr>
            <sz val="9"/>
            <color indexed="81"/>
            <rFont val="Tahoma"/>
            <family val="2"/>
          </rPr>
          <t>Date of the transaction from which this rule will be applied, if applicable</t>
        </r>
      </text>
    </comment>
    <comment ref="A3" authorId="1" shapeId="0" xr:uid="{00000000-0006-0000-2300-00000A000000}">
      <text>
        <r>
          <rPr>
            <b/>
            <sz val="8"/>
            <color indexed="81"/>
            <rFont val="Tahoma"/>
            <family val="2"/>
          </rPr>
          <t>Andrey Timoshkin:</t>
        </r>
        <r>
          <rPr>
            <sz val="8"/>
            <color indexed="81"/>
            <rFont val="Tahoma"/>
            <family val="2"/>
          </rPr>
          <t xml:space="preserve">
Come-up with a reasonable lable, Misc, Oth,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Luis Perfetti</author>
    <author>Andrey Timoshkin</author>
  </authors>
  <commentList>
    <comment ref="A1" authorId="0" shapeId="0" xr:uid="{00000000-0006-0000-2400-000001000000}">
      <text>
        <r>
          <rPr>
            <sz val="9"/>
            <color indexed="81"/>
            <rFont val="Tahoma"/>
            <family val="2"/>
          </rPr>
          <t xml:space="preserve">This points to the originating document. 
DSP: look in DSP minutes
Vrules: look into validation rules document
Brules: Business Rules document
</t>
        </r>
      </text>
    </comment>
    <comment ref="B1" authorId="1" shapeId="0" xr:uid="{00000000-0006-0000-2400-000002000000}">
      <text>
        <r>
          <rPr>
            <sz val="8"/>
            <color indexed="81"/>
            <rFont val="Tahoma"/>
            <family val="2"/>
          </rPr>
          <t xml:space="preserve">Implementation date as per the change decision
</t>
        </r>
      </text>
    </comment>
    <comment ref="D1" authorId="0" shapeId="0" xr:uid="{00000000-0006-0000-2400-000003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E1" authorId="0" shapeId="0" xr:uid="{00000000-0006-0000-2400-000004000000}">
      <text>
        <r>
          <rPr>
            <sz val="9"/>
            <color indexed="81"/>
            <rFont val="Tahoma"/>
            <family val="2"/>
          </rPr>
          <t xml:space="preserve">The date in which this decision was added to the schedule
</t>
        </r>
      </text>
    </comment>
    <comment ref="F1" authorId="0" shapeId="0" xr:uid="{00000000-0006-0000-2400-000005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G1" authorId="0" shapeId="0" xr:uid="{00000000-0006-0000-2400-000006000000}">
      <text>
        <r>
          <rPr>
            <sz val="9"/>
            <color indexed="81"/>
            <rFont val="Tahoma"/>
            <family val="2"/>
          </rPr>
          <t xml:space="preserve">The date in which all the changes that will be implemented are frozen and the Public Test Environment has the version which will be implemented
</t>
        </r>
      </text>
    </comment>
    <comment ref="H1" authorId="0" shapeId="0" xr:uid="{00000000-0006-0000-2400-000007000000}">
      <text>
        <r>
          <rPr>
            <sz val="9"/>
            <color indexed="81"/>
            <rFont val="Tahoma"/>
            <family val="2"/>
          </rPr>
          <t xml:space="preserve">Date in which the change is actually released in production
</t>
        </r>
      </text>
    </comment>
    <comment ref="R1" authorId="0" shapeId="0" xr:uid="{00000000-0006-0000-2400-000008000000}">
      <text>
        <r>
          <rPr>
            <sz val="9"/>
            <color indexed="81"/>
            <rFont val="Tahoma"/>
            <family val="2"/>
          </rPr>
          <t xml:space="preserve">Date of the activity from which this rule will be applied, if applicable
</t>
        </r>
      </text>
    </comment>
    <comment ref="S1" authorId="0" shapeId="0" xr:uid="{00000000-0006-0000-2400-000009000000}">
      <text>
        <r>
          <rPr>
            <sz val="9"/>
            <color indexed="81"/>
            <rFont val="Tahoma"/>
            <family val="2"/>
          </rPr>
          <t>Date of the transaction from which this rule will be applied, if applicable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C84C5C31-0F77-4D8E-A4E2-D7DABF780846}">
      <text>
        <r>
          <rPr>
            <sz val="8"/>
            <color indexed="81"/>
            <rFont val="Tahoma"/>
            <family val="2"/>
          </rPr>
          <t xml:space="preserve">Implementation date as per the change decision
</t>
        </r>
      </text>
    </comment>
    <comment ref="C1" authorId="1" shapeId="0" xr:uid="{902E2EE3-2B3E-4A45-B436-CC163A375597}">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C20D3542-920E-433E-9D46-6A172B91A530}">
      <text>
        <r>
          <rPr>
            <sz val="9"/>
            <color indexed="81"/>
            <rFont val="Tahoma"/>
            <family val="2"/>
          </rPr>
          <t xml:space="preserve">The date in which this decision was added to the schedule
</t>
        </r>
      </text>
    </comment>
    <comment ref="E1" authorId="1" shapeId="0" xr:uid="{D057CFFC-00AD-41A9-BC19-13E93F8F2215}">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CE191053-FA84-4E6F-94F3-5A75333F15C6}">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A3DDFB25-6602-4B69-B61B-FB6548B65F64}">
      <text>
        <r>
          <rPr>
            <sz val="9"/>
            <color indexed="81"/>
            <rFont val="Tahoma"/>
            <family val="2"/>
          </rPr>
          <t xml:space="preserve">Date of the activity from which this rule will be applied, if applicable
</t>
        </r>
      </text>
    </comment>
    <comment ref="T1" authorId="1" shapeId="0" xr:uid="{E6D41877-FBCF-4FD0-9DA7-945B8637C418}">
      <text>
        <r>
          <rPr>
            <sz val="9"/>
            <color indexed="81"/>
            <rFont val="Tahoma"/>
            <family val="2"/>
          </rPr>
          <t>Date of the transaction from which this rule will be applied, if applicable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9D258682-66B2-45A7-A5B1-6D16A7902ACD}">
      <text>
        <r>
          <rPr>
            <sz val="8"/>
            <color indexed="81"/>
            <rFont val="Tahoma"/>
            <family val="2"/>
          </rPr>
          <t xml:space="preserve">Implementation date as per the change decision
</t>
        </r>
      </text>
    </comment>
    <comment ref="C1" authorId="1" shapeId="0" xr:uid="{DABF1856-8197-4744-B3F5-71D124BA6373}">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A273611D-9BC4-4C74-94A9-1E074C1C6585}">
      <text>
        <r>
          <rPr>
            <sz val="9"/>
            <color indexed="81"/>
            <rFont val="Tahoma"/>
            <family val="2"/>
          </rPr>
          <t xml:space="preserve">The date in which this decision was added to the schedule
</t>
        </r>
      </text>
    </comment>
    <comment ref="E1" authorId="1" shapeId="0" xr:uid="{B94F3A21-DCEE-46C8-9B42-BEDE6B70E7DC}">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62D08148-BB1F-4CDA-8765-FBC74B653C91}">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E066A975-EE0D-4F10-B096-CD2F0E52ADC2}">
      <text>
        <r>
          <rPr>
            <sz val="9"/>
            <color indexed="81"/>
            <rFont val="Tahoma"/>
            <family val="2"/>
          </rPr>
          <t xml:space="preserve">Date of the activity from which this rule will be applied, if applicable
</t>
        </r>
      </text>
    </comment>
    <comment ref="T1" authorId="1" shapeId="0" xr:uid="{9C8C57D0-3B39-4DB2-AD84-C7EB7FE0552D}">
      <text>
        <r>
          <rPr>
            <sz val="9"/>
            <color indexed="81"/>
            <rFont val="Tahoma"/>
            <family val="2"/>
          </rPr>
          <t>Date of the transaction from which this rule will be applied, if applicable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C0D8D565-14C7-422A-9650-706482FAE107}">
      <text>
        <r>
          <rPr>
            <sz val="8"/>
            <color indexed="81"/>
            <rFont val="Tahoma"/>
            <family val="2"/>
          </rPr>
          <t xml:space="preserve">Implementation date as per the change decision
</t>
        </r>
      </text>
    </comment>
    <comment ref="C1" authorId="1" shapeId="0" xr:uid="{79459C94-9120-4066-91C1-2AC3A5814313}">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529D77AF-5059-47B5-BDE3-7C325FA2CCB9}">
      <text>
        <r>
          <rPr>
            <sz val="9"/>
            <color indexed="81"/>
            <rFont val="Tahoma"/>
            <family val="2"/>
          </rPr>
          <t xml:space="preserve">The date in which this decision was added to the schedule
</t>
        </r>
      </text>
    </comment>
    <comment ref="E1" authorId="1" shapeId="0" xr:uid="{C9F37D12-C729-4F8E-A896-1FE756015D75}">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76BBF608-926A-47B7-9BB7-D2310D2BF5EE}">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7B2AEC2F-F3E0-4658-8E2D-74DE5DD678E5}">
      <text>
        <r>
          <rPr>
            <sz val="9"/>
            <color indexed="81"/>
            <rFont val="Tahoma"/>
            <family val="2"/>
          </rPr>
          <t xml:space="preserve">Date of the activity from which this rule will be applied, if applicable
</t>
        </r>
      </text>
    </comment>
    <comment ref="T1" authorId="1" shapeId="0" xr:uid="{BBBFFED7-A3EA-4920-9218-2DD8E806DF5B}">
      <text>
        <r>
          <rPr>
            <sz val="9"/>
            <color indexed="81"/>
            <rFont val="Tahoma"/>
            <family val="2"/>
          </rPr>
          <t>Date of the transaction from which this rule will be applied, if applicable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FF431A73-264C-4F40-B9E0-BB97728B5561}">
      <text>
        <r>
          <rPr>
            <sz val="8"/>
            <color indexed="81"/>
            <rFont val="Tahoma"/>
            <family val="2"/>
          </rPr>
          <t xml:space="preserve">Implementation date as per the change decision
</t>
        </r>
      </text>
    </comment>
    <comment ref="C1" authorId="1" shapeId="0" xr:uid="{A54CBCAA-2E29-404D-A5FA-D4FD3DAB5A45}">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8D810DF7-E5D2-4487-9277-30A3232AEB99}">
      <text>
        <r>
          <rPr>
            <sz val="9"/>
            <color indexed="81"/>
            <rFont val="Tahoma"/>
            <family val="2"/>
          </rPr>
          <t xml:space="preserve">The date in which this decision was added to the schedule
</t>
        </r>
      </text>
    </comment>
    <comment ref="E1" authorId="1" shapeId="0" xr:uid="{5C822A8E-2FBF-4E84-9CE4-7B245C4CDADE}">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57910FF0-35C9-42F1-920A-49273C6C0EDF}">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D8089810-9270-481A-B834-2011A9AF63C2}">
      <text>
        <r>
          <rPr>
            <sz val="9"/>
            <color indexed="81"/>
            <rFont val="Tahoma"/>
            <family val="2"/>
          </rPr>
          <t xml:space="preserve">Date of the activity from which this rule will be applied, if applicable
</t>
        </r>
      </text>
    </comment>
    <comment ref="T1" authorId="1" shapeId="0" xr:uid="{8DE49E17-5C39-4D8C-AD52-07FC837F748C}">
      <text>
        <r>
          <rPr>
            <sz val="9"/>
            <color indexed="81"/>
            <rFont val="Tahoma"/>
            <family val="2"/>
          </rPr>
          <t>Date of the transaction from which this rule will be applied, if applicable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48C15488-9C76-4A81-84B3-D21112265EA7}">
      <text>
        <r>
          <rPr>
            <sz val="8"/>
            <color indexed="81"/>
            <rFont val="Tahoma"/>
            <family val="2"/>
          </rPr>
          <t xml:space="preserve">Implementation date as per the change decision
</t>
        </r>
      </text>
    </comment>
    <comment ref="C1" authorId="1" shapeId="0" xr:uid="{F8B36EF6-5AD4-477D-B01E-820393D70357}">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2439915E-8773-444C-8363-84A46DCF43E3}">
      <text>
        <r>
          <rPr>
            <sz val="9"/>
            <color indexed="81"/>
            <rFont val="Tahoma"/>
            <family val="2"/>
          </rPr>
          <t xml:space="preserve">The date in which this decision was added to the schedule
</t>
        </r>
      </text>
    </comment>
    <comment ref="E1" authorId="1" shapeId="0" xr:uid="{265E5DC3-D15B-4D4B-B124-CC4D8B4A90BC}">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D8061E30-4D24-4A70-BC20-6DF6BE7A7EAF}">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46CDE11C-2109-4179-A94D-D9AF33D9746A}">
      <text>
        <r>
          <rPr>
            <sz val="9"/>
            <color indexed="81"/>
            <rFont val="Tahoma"/>
            <family val="2"/>
          </rPr>
          <t xml:space="preserve">Date of the activity from which this rule will be applied, if applicable
</t>
        </r>
      </text>
    </comment>
    <comment ref="S1" authorId="1" shapeId="0" xr:uid="{CF8B0499-46C1-4412-A683-B6D8EE21A3AD}">
      <text>
        <r>
          <rPr>
            <sz val="9"/>
            <color indexed="81"/>
            <rFont val="Tahoma"/>
            <family val="2"/>
          </rPr>
          <t>Date of the transaction from which this rule will be applied, if applicable</t>
        </r>
      </text>
    </comment>
  </commentList>
</comments>
</file>

<file path=xl/sharedStrings.xml><?xml version="1.0" encoding="utf-8"?>
<sst xmlns="http://schemas.openxmlformats.org/spreadsheetml/2006/main" count="5552" uniqueCount="1008">
  <si>
    <t>Release management</t>
  </si>
  <si>
    <t>Click on the links below to view relevant sheet for Shafafiya  validation rules and releases</t>
  </si>
  <si>
    <t>Sheet</t>
  </si>
  <si>
    <t>Description</t>
  </si>
  <si>
    <t>Last updated</t>
  </si>
  <si>
    <t>Current Rules</t>
  </si>
  <si>
    <t xml:space="preserve">List of validation rules currently being enforced by shafafiya validation engine
</t>
  </si>
  <si>
    <t>Pipeline</t>
  </si>
  <si>
    <t xml:space="preserve">The list of proposed changes that are currently under review
</t>
  </si>
  <si>
    <t>Release Plan</t>
  </si>
  <si>
    <t xml:space="preserve">A Gantt chart that provides general guidelines on the timing of major, minor and micro- releases
</t>
  </si>
  <si>
    <t>Cost Submission Release</t>
  </si>
  <si>
    <t>History:</t>
  </si>
  <si>
    <t>New validation rules for UPP</t>
  </si>
  <si>
    <t>Introduction of new validation rules</t>
  </si>
  <si>
    <t>Modification of existing rules and Introduction of new schema elements</t>
  </si>
  <si>
    <t>Introduction of new validation rule and Modification of existing rules</t>
  </si>
  <si>
    <t>Introduction of new web service, new validation rules and Modification of existing rules</t>
  </si>
  <si>
    <t>Introduction of new validation rule</t>
  </si>
  <si>
    <t>Introduction of new web service and Modification of existing rules</t>
  </si>
  <si>
    <t>Update of existing validation rules for Routine Reporting</t>
  </si>
  <si>
    <t>Update of Claim Submission schema and Introduction of new validation rules</t>
  </si>
  <si>
    <t xml:space="preserve"> Introduction of new validation rule and validation rules for new reporting requirements</t>
  </si>
  <si>
    <t xml:space="preserve"> Introduction of new validation rules</t>
  </si>
  <si>
    <t xml:space="preserve">Enforce new rules for PackageName and internal complains on ClaimSubmisions </t>
  </si>
  <si>
    <t>Reporting of birth weight and Reporting of modifiers changes</t>
  </si>
  <si>
    <t>Update of Claim.Submission schemas and introduction of new validation rule</t>
  </si>
  <si>
    <t>Introduction of new version of web services with additional parameters and extended functionality</t>
  </si>
  <si>
    <t>Micro-release to enable reporting of patient share for drugs</t>
  </si>
  <si>
    <t>PersonRegister schema changes and validation rules for new reporting requirements</t>
  </si>
  <si>
    <t>Update of validation rules</t>
  </si>
  <si>
    <t>Implementation of a new process for PersonRegisters</t>
  </si>
  <si>
    <t>Migration of shafafiya to the new platform</t>
  </si>
  <si>
    <t>Implementation of ICD-10</t>
  </si>
  <si>
    <t>Update of transaction schemas and validation rules</t>
  </si>
  <si>
    <t>Update of definitions and validation rules</t>
  </si>
  <si>
    <t>Validation rule ID</t>
  </si>
  <si>
    <t>Object</t>
  </si>
  <si>
    <t>Element</t>
  </si>
  <si>
    <t>Claim.
Submission</t>
  </si>
  <si>
    <t>Remittance.
Advice</t>
  </si>
  <si>
    <t>Person.
Register</t>
  </si>
  <si>
    <t>Prior.
Request</t>
  </si>
  <si>
    <t>Prior.
Authorization</t>
  </si>
  <si>
    <t>Cost.
Submission</t>
  </si>
  <si>
    <t>Activity.
Start</t>
  </si>
  <si>
    <t>Encounter.
Start</t>
  </si>
  <si>
    <t>Header. TransactionDate</t>
  </si>
  <si>
    <t>Header</t>
  </si>
  <si>
    <t>RecordCount</t>
  </si>
  <si>
    <t>must be equal to the number of records in the transaction file</t>
  </si>
  <si>
    <t>•</t>
  </si>
  <si>
    <t>Claim</t>
  </si>
  <si>
    <t>PayerID</t>
  </si>
  <si>
    <t>must have a value</t>
  </si>
  <si>
    <t xml:space="preserve">= Header.ReceiverID if Header.SenderID is a provider and Header.ReceiverID &lt;&gt; "HAAD"  and 
Header.ReceiverID is a valid payer.
 </t>
  </si>
  <si>
    <t>= Header.SenderID if Header.SenderID is a payer</t>
  </si>
  <si>
    <t>= HAAD if Header.SenderID = SEHA (National Screening)
Note: the rule is obsolete and not in use since 14-Mar-2011.</t>
  </si>
  <si>
    <t xml:space="preserve">must be a valid payer HAAD license, or @name if Header.ReceiverID is TPA </t>
  </si>
  <si>
    <t>Authorization</t>
  </si>
  <si>
    <t>must be a valid payer HAAD license, or @name   if Header.ReceiverID is TPA or HAAD</t>
  </si>
  <si>
    <t>ProviderID</t>
  </si>
  <si>
    <t>= Header.SenderID if Header.SenderID is a provider</t>
  </si>
  <si>
    <t>must be a valid HAAD, DHA or MOH provider license or @name</t>
  </si>
  <si>
    <t>Person</t>
  </si>
  <si>
    <t>EmiratesIDNumber</t>
  </si>
  <si>
    <t>must have a correct value</t>
  </si>
  <si>
    <t xml:space="preserve">DenialCode </t>
  </si>
  <si>
    <t>must be a valid denial code. if present
Note: this rule is not in use from 01-Oct-2010.</t>
  </si>
  <si>
    <t>PatientShare</t>
  </si>
  <si>
    <t>must have a value - schema validation</t>
  </si>
  <si>
    <t>Net</t>
  </si>
  <si>
    <t>Gross</t>
  </si>
  <si>
    <t>&gt;= Claim.PatientShare + Claim.Net</t>
  </si>
  <si>
    <t>ID</t>
  </si>
  <si>
    <t>must be equal to the sum of all its Activity.Net</t>
  </si>
  <si>
    <t>N/A</t>
  </si>
  <si>
    <t>must have one principal diagnosis only.
(  Effective date 1-Feb-2010 is only valid for claims with Resubmission.Type = 'internal complaint' or 'legacy'.)</t>
  </si>
  <si>
    <t>Activity</t>
  </si>
  <si>
    <t>Code</t>
  </si>
  <si>
    <t>must have 5% or less activities with Activity.Code =12 for service code (Activity.Type = 8)  in each e-claim file.
(Following to be removed)Providers effective date: December 1, 2009.
Payers effective date: January 1, 2010</t>
  </si>
  <si>
    <t>DispositionFlag</t>
  </si>
  <si>
    <t>must be either PRODUCTION or TEST or SHADOW_NOT_FOR_PAYMENT_SUBMIT or SHADOW_NOT_FOR_PAYMENT_VALIDATE_ONLY on Production Shafafiya and either PTE_SUBMIT, PTE_VALIDATE_ONLY or PTE_RESPONSE PTE_SHADOW_NOT_FOR_PAYMENT_SUBMIT or PTE_SHADOW_NOT_FOR_PAYMENT_VALIDATE_ONLY on Public Test Environment. 
The content of e-claim file will be stored in the Post Office database only if it is PRODUCTION or PTE_SUBMIT respectively.</t>
  </si>
  <si>
    <t>Both Claim.ProviderID and Encounter.FacilityID must be valid HAAD, DHA or MOH provider HAAD licenses or have @value if present</t>
  </si>
  <si>
    <t>Encounter</t>
  </si>
  <si>
    <t>FacilityID</t>
  </si>
  <si>
    <t>= Header.SenderID if Header.SenderID is a provider
Note: this rule is cancelled on 4-Jun-2010.</t>
  </si>
  <si>
    <t>must be a valid HAAD, DHA or MOH provider license</t>
  </si>
  <si>
    <t>Type</t>
  </si>
  <si>
    <t>SenderID</t>
  </si>
  <si>
    <t>= HAAD provider license if Header.RecieverID = D001, or D001 if Header.RecieverID = HAAD for Encounter.Type = 7 (National Screening)</t>
  </si>
  <si>
    <t>ReceiverID</t>
  </si>
  <si>
    <t xml:space="preserve">= D001 if Header.SenderID = HAAD provider license, or HAAD if Header. SenderID = D001 for Encounter.Type = 7 (National Screening) </t>
  </si>
  <si>
    <t>End</t>
  </si>
  <si>
    <t>must have a value for inpatient;</t>
  </si>
  <si>
    <t>Start</t>
  </si>
  <si>
    <t>&gt;= Encounter.Start if Encounter.End is not empty</t>
  </si>
  <si>
    <t>EndType</t>
  </si>
  <si>
    <t>must have a value for inpatient</t>
  </si>
  <si>
    <t>TransferSource</t>
  </si>
  <si>
    <t>must be a valid HAAD, DHA or MOH provider license or @name if Encounter.StartType = 3 or 8 (Transfer from another facility)</t>
  </si>
  <si>
    <t>TransferDestination</t>
  </si>
  <si>
    <t>must be a valid HAAD, DHA or MOH provider license or @name if Encounter.EndType = 4 or 7 (Transfer to another facility)</t>
  </si>
  <si>
    <t xml:space="preserve">Observation </t>
  </si>
  <si>
    <t>Observation</t>
  </si>
  <si>
    <t>must be a valid LOINC code if Observation.Type = LOINC</t>
  </si>
  <si>
    <t>Value</t>
  </si>
  <si>
    <t>must have a value if Observation.Type &lt;&gt; Universal Dental or Episode</t>
  </si>
  <si>
    <t>ValueType</t>
  </si>
  <si>
    <t>must have a value  if Observation.Type &lt;&gt; Universal Dental or Flags or Episode</t>
  </si>
  <si>
    <t>must be numeric if Observation.Type = LOINC. Symbols &lt; and &gt; are allowed only on the first position of the value. Examples of valid LOINC values: 123.56, &gt;12.34, &lt;32.56. (This rule is informative rule and applicable only for rule 48)</t>
  </si>
  <si>
    <t>must be in the allowed range approved by HAAD (list of LOINC codes with their allowed values range is published on Data Dictionary web site)._x000D_
Note: the rule is obsolete and not in use since 21-Sep-2017.</t>
  </si>
  <si>
    <t>must be valid (list of LOINC codes with their allowed value types is published on Data Dictionary web site)
Note: the rule is obsolete and not in use since 21-Sep-2017.</t>
  </si>
  <si>
    <t>Diagnosis</t>
  </si>
  <si>
    <t>must be Principal, Secondary, Admitting or ReasonForVisit - schema validation</t>
  </si>
  <si>
    <t>must be a valid ICD9 code for Encounter.Start &lt; 15-Sep-2016 and a Valid ICD10 for Encounter.Start &gt;= 15-Sep-2016. It also can be ICD9 or ICD10 for Pharamacy or Laboratory Sender
Note: the rule will be disabled from 30-Jun-2022.</t>
  </si>
  <si>
    <t>Nationality</t>
  </si>
  <si>
    <t>must have a correct value from the list of nationalities published on DOH web site</t>
  </si>
  <si>
    <t>must be HAAD, DHA or MOH provider license, or HAAD payer license, or HAAD TPA license. Refer to the transaction specific rule on allowed values for Header.SenderID.</t>
  </si>
  <si>
    <t>must be payer or TPA only</t>
  </si>
  <si>
    <t>must be HAAD, DHA or MOH provider license,  or HAAD</t>
  </si>
  <si>
    <t>must be HAAD, DHA or MOH provider license, or HAAD payer license, or HAAD TPA license,  or HAAD. Refer to the transaction specific rule on allowed values for Header.ReceiverID</t>
  </si>
  <si>
    <t>HAAD   may be a receiver for Claim.Submission, Remittance.Advice and Person.Register transactions only</t>
  </si>
  <si>
    <t>= HAAD  if Claim.Submission transaction is sent by Payer or TPA</t>
  </si>
  <si>
    <t xml:space="preserve"> = HAAD   for Person.Register transaction
Note: the rule is obsolete and not in use since 21-Sep-2017.</t>
  </si>
  <si>
    <t>TransactionDate</t>
  </si>
  <si>
    <t xml:space="preserve">must be equal to the current date. </t>
  </si>
  <si>
    <t>must be 3 = CPT, 4 = HCPCS, 5 = Drug, 6 = Dental, 8 = Service Code or 9 = IR-DRG</t>
  </si>
  <si>
    <t>must be a valid ICD9 Code
Note: the rule is obsolete and not in use since 21-Sep-2017.</t>
  </si>
  <si>
    <t>must be a valid CPT Code if Activity.Type=3</t>
  </si>
  <si>
    <t>must be a valid HCPCS Code if Activity.Type=4</t>
  </si>
  <si>
    <t>must be a valid Drug Code if Activity.Type=5
1-June -2018
exception: ReceiverID=HAAD and SenderID is a Payer</t>
  </si>
  <si>
    <r>
      <t xml:space="preserve">must be a valid Dental Code with Type USCLS if Activity.Type=6
1-June -2018
</t>
    </r>
    <r>
      <rPr>
        <sz val="11"/>
        <color theme="3"/>
        <rFont val="Calibri"/>
        <family val="2"/>
      </rPr>
      <t>exception: ReceiverID=HAAD and SenderID is a Payer</t>
    </r>
  </si>
  <si>
    <r>
      <t xml:space="preserve">must be a valid Service Code if Activity.Type=8
1-June -2018
</t>
    </r>
    <r>
      <rPr>
        <sz val="11"/>
        <color theme="3"/>
        <rFont val="Calibri"/>
        <family val="2"/>
      </rPr>
      <t>exception: ReceiverID=HAAD and SenderID is a Payer</t>
    </r>
  </si>
  <si>
    <t>must be a valid DRG Code if Activity.Type=9</t>
  </si>
  <si>
    <t>Clinician</t>
  </si>
  <si>
    <t>must have a value
This rule decommissioned on 1-June-2014</t>
  </si>
  <si>
    <t>must be a valid HAAD, DHA or MOH clinician license, if present</t>
  </si>
  <si>
    <t>if present, must be a valid HAAD, DHA or MOH clinician license if Claim.ProviderID is a valid HAAD provider license or DHA provider license or MOH provider license or must be @value if Claim.ProviderID is @value</t>
  </si>
  <si>
    <t>5/1/2009, 23-Sep-17</t>
  </si>
  <si>
    <t>if present, must be a valid HAAD, DHA or MOH clinician license if Encounter.FacilityID is a valid HAAD license or must be @value if Encounter.FacilityID is @value</t>
  </si>
  <si>
    <t xml:space="preserve">5/1/2009, 23-Sep-17 </t>
  </si>
  <si>
    <t>Quantity</t>
  </si>
  <si>
    <r>
      <rPr>
        <sz val="11"/>
        <color rgb="FF44546A"/>
        <rFont val="Calibri"/>
        <family val="2"/>
      </rPr>
      <t xml:space="preserve">must be greater than zero
</t>
    </r>
    <r>
      <rPr>
        <sz val="11"/>
        <color rgb="FFFF0000"/>
        <rFont val="Calibri"/>
        <family val="2"/>
      </rPr>
      <t>Exception: Quantity can be equal to 0 in Remittance Advices for Activities in the UPP List if Header.SenderID id D001, D002, D003, D004 (or A001 temporarily)</t>
    </r>
  </si>
  <si>
    <t>PaymentAmount</t>
  </si>
  <si>
    <t>DenialCode</t>
  </si>
  <si>
    <t>must be an available denial code if presents</t>
  </si>
  <si>
    <t>must have a value if Activity.Net &lt;&gt; Activity.PaymentAmount</t>
  </si>
  <si>
    <t>must not be there for Prescription and Authorization.
Note: the rule is obsolete and not in use since 21-Sep-2017.</t>
  </si>
  <si>
    <t xml:space="preserve">&gt;= Encounter.Start and if Encounter.End has a value must &lt;= Encounter.End </t>
  </si>
  <si>
    <t>must have LOINC observations. Refer to Reporting Requirements spreadsheet for the list of CPT codes that require observations and the respective LOINC codes for observations.
Violations of this rule are shown as warnings if at least one claim encounter has Encounter.Start &gt;= 01-Jan-2010 and errors if Encounter.Start &gt;= 10-Oct-2010.
This rule is valid only if Header.SenderID is a provider.</t>
  </si>
  <si>
    <r>
      <t xml:space="preserve">must be present with valid Type, Code, Value and ValueType in accordance with </t>
    </r>
    <r>
      <rPr>
        <u/>
        <sz val="11"/>
        <color theme="3"/>
        <rFont val="Calibri"/>
        <family val="2"/>
        <scheme val="minor"/>
      </rPr>
      <t>Routine Reporting</t>
    </r>
    <r>
      <rPr>
        <sz val="11"/>
        <color theme="3"/>
        <rFont val="Calibri"/>
        <family val="2"/>
        <scheme val="minor"/>
      </rPr>
      <t xml:space="preserve"> spreadsheet
Violations of this rule are shown as warnings if at least one claim encounter has Encounter.Start &gt;= 01-Jan-2010 and errors if Encounter.Start &gt;= 10-Oct-2010.
This rule is valid only if Header.SenderID is a provider.</t>
    </r>
  </si>
  <si>
    <t>must be written as "HAAD" or "@HAAD"
Note: the rule is obsolete and not in use since 21-Sep-2017.</t>
  </si>
  <si>
    <t>"must be written as ""SEHA"" or ""@SEHA""
Note: the rule is obsolete and not in use since 14-Mar-2011."</t>
  </si>
  <si>
    <t>must be in the list of allowed licenses assigned to the given Post Office login
Note: the rule is obsolete and not in use since 21-Sep-2017.</t>
  </si>
  <si>
    <t>Contract</t>
  </si>
  <si>
    <t>ExpiryDate</t>
  </si>
  <si>
    <t>&gt;= Contract.StartDate</t>
  </si>
  <si>
    <t>IDPayer</t>
  </si>
  <si>
    <t>must have value if Header.SenderID = Payer or TPA</t>
  </si>
  <si>
    <t>must have at least one relevant Universal Dental observation if Activity.Type = 6 and in the Mandatory Tariff the dental code has 'USCLS'.</t>
  </si>
  <si>
    <t>must have a valid value. Refer to the specific rules on Observation.Code.
Note: the rule is obsolete and not in use since 21-Sep-2017.</t>
  </si>
  <si>
    <t>must be a valid Universal Tooth Numbering code if Observation.Type = Universal Dental</t>
  </si>
  <si>
    <t>= 6 if present and Activity.Observation.Type=’Universal Dental’</t>
  </si>
  <si>
    <t>must be the license number of the healthcare entity</t>
  </si>
  <si>
    <t>in combination with Claim.ProviderID must be unique 
This rule is implemented as it is on November 14, 2010. The rule is applied for all e-claim files regardless of Activity.Start and Header.TransactionDate values.</t>
  </si>
  <si>
    <t>in combination with Claim.ID must be unique within a file</t>
  </si>
  <si>
    <t>in combination with Claim.ProviderID must be globally unique within a file, unless Claim.Resubmission element is present
Note: the rule is obsolete and not in use since 21-Sep-2017.</t>
  </si>
  <si>
    <t>must be empty unless Resubmission.Type = 'correction' or 'internal complaint' if Header.SenderID = Provider and must have a value if Resubmission.Type = 'correction' or 'internal complaint' if Header.SenderID = Provider</t>
  </si>
  <si>
    <t>must be empty, relevant code should be present in Activity.DenialCode for all activities in the Claim</t>
  </si>
  <si>
    <t>must be 5 = Drug if Resubmission.Type = Legacy</t>
  </si>
  <si>
    <t>must not be a pharmacist
Note: the rule is decommissioned from 3-Dec-2013</t>
  </si>
  <si>
    <t>Member</t>
  </si>
  <si>
    <t>RelationTo</t>
  </si>
  <si>
    <t xml:space="preserve">must be equal to Member.ID if Member.Relation = ‘Principal’ </t>
  </si>
  <si>
    <t>RenewalDate</t>
  </si>
  <si>
    <t>&lt;= Header.TransactionDate
Note: rule is suspended on 31-May-2011 as per HAAD instructions."</t>
  </si>
  <si>
    <t>StartDate</t>
  </si>
  <si>
    <t>&gt;= 1-Jan-2005</t>
  </si>
  <si>
    <t>&gt;= Contract.RenewalDate</t>
  </si>
  <si>
    <t>Simple Type</t>
  </si>
  <si>
    <t>DateForm</t>
  </si>
  <si>
    <t>cannot be less than 01/01/1900</t>
  </si>
  <si>
    <t>DateTimeForm</t>
  </si>
  <si>
    <t>cannot be less than 01/01/1900 00:00</t>
  </si>
  <si>
    <t>must have a value if claim has at least one activity with Activity.Start &gt;= 07-Jun-2010.
Reference: DSP decision 148.</t>
  </si>
  <si>
    <t>DateSettlement</t>
  </si>
  <si>
    <t>must have a value if claim has at least one activity with Activity.Start &gt;= 07-Jun-2010.
Reference: DSP decision 159.</t>
  </si>
  <si>
    <t>may have maximum 30 symbols - schema validation</t>
  </si>
  <si>
    <t>must be unique within a claim</t>
  </si>
  <si>
    <r>
      <rPr>
        <sz val="11"/>
        <color rgb="FF44546A"/>
        <rFont val="Calibri"/>
        <family val="2"/>
      </rPr>
      <t xml:space="preserve">Combination of Claim.ID, Claim.ProviderID, Activity.ID, Activity.Start, Activity.Type, Activity.Code, Activity.OrderingClinician, Activity.Clinician, Activity.Net and Activity.Quantity must be present in at least one Claim.Submission with Claim.Submission.Header.SenderID = Remittance.Advice.Header.ReceiverID 
Exceptions: 
- This rule is not applied if Header.ReceiverID = HAAD.
</t>
    </r>
    <r>
      <rPr>
        <sz val="11"/>
        <color rgb="FFFF0000"/>
        <rFont val="Calibri"/>
        <family val="2"/>
      </rPr>
      <t>- RemittanceAdvice.Activity.Quantity can be different from ClaimSubmission.Activity.Quantity if Header.SenderID is D001, D002, D003, D004, or A001</t>
    </r>
  </si>
  <si>
    <t>Combination {ID, IDPayer} must be present in at least one Remittance.Advice with Remittance.Advice.Header.SenderID = Claim.Submission.Header.ReceiverID   if Resubmission.Type = 'correction' or 'internal complaint'.</t>
  </si>
  <si>
    <t>must have no modifier if Activity.Type = 3 (CPT).
Note: this rule has effective date of 30-Sep-2008 for providers and 11-Aug-2010 for payers.
Note: this rule is not in use from 1-Jul-2011, if DSP approves the implementation of modifiers</t>
  </si>
  <si>
    <t xml:space="preserve">must not contain retired code.
</t>
  </si>
  <si>
    <t xml:space="preserve">Size of a transaction file not to exceed 6MB </t>
  </si>
  <si>
    <t>BirthDate</t>
  </si>
  <si>
    <t>&lt;= Header.TransactionDate</t>
  </si>
  <si>
    <t>if reciever is not HAAD then RemittanceAdvice cannot be resubmitted before receiving claim resubmission, i.e. combination ClaimID/ProviderID  must be unique across all RemittanceAdvices, unless ‘sterilised’ by a preceding Claim.Submission transaction.</t>
  </si>
  <si>
    <t>if reciever is not HAAD then Claim cannot be resubmitted before receiving corresponding Remittance.Advice transaction, i.e. combination ClaimID/ProviderID must be unique across all Claim.Submissions, unless ‘sterilised’ by a preceding Remittance.Advice.</t>
  </si>
  <si>
    <t>MemberID</t>
  </si>
  <si>
    <t>must be present in at least one Person.Register transaction; this rule will generate warning instead of error until further notice</t>
  </si>
  <si>
    <t>must be before or equal Header.TransactionDate</t>
  </si>
  <si>
    <t>Gender</t>
  </si>
  <si>
    <t>may not be 9 if Header.SenderID is a payer</t>
  </si>
  <si>
    <t>must have a value if Member.Relation has value and it is not ‘Principal’  
if Member.RelationToEmiratesIDNumber or Member.RelationToUnifiedNumber doesn't have a value.</t>
  </si>
  <si>
    <r>
      <t>must be empty if Activity.Net = Activity. Payment</t>
    </r>
    <r>
      <rPr>
        <b/>
        <sz val="11"/>
        <color rgb="FF44546A"/>
        <rFont val="Calibri"/>
        <family val="2"/>
        <scheme val="minor"/>
      </rPr>
      <t xml:space="preserve"> </t>
    </r>
    <r>
      <rPr>
        <sz val="11"/>
        <color rgb="FF44546A"/>
        <rFont val="Calibri"/>
        <family val="2"/>
        <scheme val="minor"/>
      </rPr>
      <t xml:space="preserve">Amount, </t>
    </r>
    <r>
      <rPr>
        <sz val="11"/>
        <color rgb="FF44546A"/>
        <rFont val="Calibri"/>
        <family val="2"/>
      </rPr>
      <t>except Activity.Net=0</t>
    </r>
  </si>
  <si>
    <t>must be equal to Activity.Net for all activities in a claim if the sum of Activity.Net = sum of Activity.PaymentAmount</t>
  </si>
  <si>
    <t>Zip file uploaded to the Post Office must contain only one xml file.</t>
  </si>
  <si>
    <t xml:space="preserve">Names of files uploaded to the Post Office may not contain reserved xml symbols. (%,&lt;,&gt; ,&amp;,:,",/,\,|,?,*,',!,&amp;)
</t>
  </si>
  <si>
    <t>may not have Service Codes 15 to 20 except "17-21","17-22", "17-24","17-27-3","17-26-1","17-23","20-01" for Encounter.Type = {1, 2, 7, 8, 9}</t>
  </si>
  <si>
    <t>"Any service code consultation must be accompanied by an activity with Activity.Type = 3 (CPT), Activity.Code representing one of the E&amp;M codes and Activity.Net=0.
This rule is valid only for Header.Sender = provider that is not in Coding Certified Facilities list and for Encounter.Type = outpatient.
Note: the rule is disabled on 27-Jul-2011."</t>
  </si>
  <si>
    <t>cannot be a TPA
Note: the rule is obsolete and not in use since 21-Sep-2017.</t>
  </si>
  <si>
    <t>must be present in all or none of the activities within a particular claim</t>
  </si>
  <si>
    <t>Amendment of the rule to enable reporting of appropriate denial codes in RemittanceAdvices for DRG and perdiem claims
Note: the rule will disabled from 14-Nov-2019.</t>
  </si>
  <si>
    <t>GrossPremium</t>
  </si>
  <si>
    <t>&gt;= annual Basic Product premium if Contract.PackageName &lt;&gt; {Thiqa 1, Thiqa 2, Thiqa 3, Thiqa 4, 101, 102, 103, 104, 105, 106, 107, 108, 109, 110, 107A, 107B} and if patient is not newborn.
Member is considered newborn if Contract.RenewalDate is within one year from Person.BirthDate.</t>
  </si>
  <si>
    <t>sum of all Activity.Net must be equal to Claim.Net of the latest Claim.Submission transaction with same combination of ClaimID/ProviderID</t>
  </si>
  <si>
    <t>= Header.ReceiverID, if Header.ReceiverID is not HAAD</t>
  </si>
  <si>
    <t>must be after the latest Activtiy.Start in the claim</t>
  </si>
  <si>
    <r>
      <rPr>
        <sz val="11"/>
        <color rgb="FF44546A"/>
        <rFont val="Calibri"/>
        <family val="2"/>
        <scheme val="minor"/>
      </rPr>
      <t xml:space="preserve">If has a value, </t>
    </r>
    <r>
      <rPr>
        <sz val="11"/>
        <color theme="3"/>
        <rFont val="Calibri"/>
        <family val="2"/>
        <scheme val="minor"/>
      </rPr>
      <t xml:space="preserve">must be equal to a MemberID, where Member.Relation = Principal -&gt; search all Person.Registers with same Header.SenderID
</t>
    </r>
    <r>
      <rPr>
        <sz val="11"/>
        <color rgb="FF44546A"/>
        <rFont val="Calibri"/>
        <family val="2"/>
        <scheme val="minor"/>
      </rPr>
      <t>Note: RelationTo is empty if the Principal member is insured with a different Insurer</t>
    </r>
  </si>
  <si>
    <t>can exist only in combination with one Claim.ID -&gt; search history with the same Header.SenderID</t>
  </si>
  <si>
    <t>= 9 (IR DRG) is only allowed for in-patient claims</t>
  </si>
  <si>
    <t xml:space="preserve"> = Encounter.Start if Activity.Type = 9 (IR DRG)
Note: the rule is obsolete and not in use since 21-Sep-2017.</t>
  </si>
  <si>
    <t>= 9 (IR DRG) is only allowed if Encounter.Start &gt; 31 Jul 2010</t>
  </si>
  <si>
    <t>must be  before or equal Header.TransactionDate</t>
  </si>
  <si>
    <t>must be within one year before Header.TransactionDate, if Encounter.End is not present and Resubmission element not present</t>
  </si>
  <si>
    <t xml:space="preserve">must be unique within a claim excluding "Admitting" and "ReasonforVisit" </t>
  </si>
  <si>
    <r>
      <t>must be &lt;</t>
    </r>
    <r>
      <rPr>
        <sz val="11"/>
        <color rgb="FF44546A"/>
        <rFont val="Calibri"/>
        <family val="2"/>
        <scheme val="minor"/>
      </rPr>
      <t xml:space="preserve"> </t>
    </r>
    <r>
      <rPr>
        <sz val="11"/>
        <color rgb="FF44546A"/>
        <rFont val="Calibri"/>
        <family val="2"/>
      </rPr>
      <t>2000</t>
    </r>
    <r>
      <rPr>
        <sz val="11"/>
        <color rgb="FF44546A"/>
        <rFont val="Calibri"/>
        <family val="2"/>
        <scheme val="minor"/>
      </rPr>
      <t xml:space="preserve"> </t>
    </r>
    <r>
      <rPr>
        <sz val="11"/>
        <color theme="3"/>
        <rFont val="Calibri"/>
        <family val="2"/>
        <scheme val="minor"/>
      </rPr>
      <t>and have maximum 4 numbers after decimal separator;</t>
    </r>
  </si>
  <si>
    <t>&gt;= 0</t>
  </si>
  <si>
    <t>List</t>
  </si>
  <si>
    <r>
      <t xml:space="preserve">&gt; 0 </t>
    </r>
    <r>
      <rPr>
        <sz val="11"/>
        <color theme="3"/>
        <rFont val="Calibri"/>
        <family val="2"/>
      </rPr>
      <t>if present</t>
    </r>
    <r>
      <rPr>
        <sz val="11"/>
        <color theme="3"/>
        <rFont val="Calibri"/>
        <family val="2"/>
        <scheme val="minor"/>
      </rPr>
      <t xml:space="preserve">
Note: the rule is obsolete and not in use since 21-Sep-2017.</t>
    </r>
  </si>
  <si>
    <t xml:space="preserve">must be present.
</t>
  </si>
  <si>
    <t>PackageName</t>
  </si>
  <si>
    <t>must be in the list of HAAD authorized benefit packages.
This rule applies for contracts with {Contract.StartDate, Contract.RenewalDate} &gt;= 25-Mar-2010.</t>
  </si>
  <si>
    <t xml:space="preserve">must be within 24 hours from Encounter.Start if Encounter.Type = Outpatient
Note: the rule is obsolete and not in use since 21-Sep-2017.
</t>
  </si>
  <si>
    <t xml:space="preserve"> = Header.ReceiverID
Note: the rule is obsolete and not in use since 21-Sep-2017.</t>
  </si>
  <si>
    <t xml:space="preserve"> = Header.SenderID
Note: the rule is obsolete and not in use since 21-Sep-2017.</t>
  </si>
  <si>
    <t xml:space="preserve">must have a value For Authorization Type  ("Eligibility" , 
"Prescription", "Authorization")
</t>
  </si>
  <si>
    <t>must be unique within a file - schema validation</t>
  </si>
  <si>
    <t>must be a valid payer HAAD license or  "@name"</t>
  </si>
  <si>
    <t>must be a valid denial code.</t>
  </si>
  <si>
    <t>&gt;= Authorization.Start</t>
  </si>
  <si>
    <t>must be HAAD, DHA or MOH provider license</t>
  </si>
  <si>
    <t xml:space="preserve"> </t>
  </si>
  <si>
    <t>&gt;= 01-Jan-2011
Note: the rule is obsolete and not in use since 21-Sep-2017.</t>
  </si>
  <si>
    <t>must be empty unless Resubmission.Type = 'Correction', 'Complaint' 
Note: the rule is obsolete and not in use since 21-Sep-2017.</t>
  </si>
  <si>
    <t>Combination {ID, IDPayer} must be present in at least one Prior.Authorization with Prior.Authorization.Header.SenderID = Prior.Request.Header.ReceiverID and TransactionDate within previous six months if Authorization.Type = 'Correction', 'Complaint'</t>
  </si>
  <si>
    <t>DateOrdered</t>
  </si>
  <si>
    <t>&lt;= Header.TransactionDate if present</t>
  </si>
  <si>
    <t>&gt;=Activity.Start of the correspondent Prior.Request transaction</t>
  </si>
  <si>
    <t xml:space="preserve"> &lt;= Header.TransactionDate
Note: the rule is obsolete and not in use since 21-Sep-2017.</t>
  </si>
  <si>
    <t>must be unique within an authorization</t>
  </si>
  <si>
    <t>must have one principal diagnosis only</t>
  </si>
  <si>
    <t>&lt;= Header.TransactionDate if present
Note: the rule is obsolete and not in use since 21-Sep-2017.</t>
  </si>
  <si>
    <t>StartType</t>
  </si>
  <si>
    <t>can be equal to 7 (Continuing encounter) only if Encounter.FacilityID = MF3048
Note: the rule is decommissioned from 26-Sep-2011.</t>
  </si>
  <si>
    <t>can be equal to 6 (Not discharged) only if Encounter.FacilityID = MF3048
Note: the rule is decommissioned from 26-Sep-2011.</t>
  </si>
  <si>
    <t>must have at least one object Member if SenderID is payer</t>
  </si>
  <si>
    <t>PaymentReference</t>
  </si>
  <si>
    <t>must have value if there is at least one activity with Activity.PaymentAmount &lt;&gt; 0</t>
  </si>
  <si>
    <t>must be unique within a file</t>
  </si>
  <si>
    <t>must have a value if Activity.Start &gt;= 1-Jun-2011</t>
  </si>
  <si>
    <t>Activities in 'internal complaint' type resubmissions must have the same Activity.ID as in the original submission, in all other types of resubmissions Activity.ID must be unique across for the same claim or request</t>
  </si>
  <si>
    <t>must not have value for Authorization Type "Eligibility" and “Prescription”, and Must have value If Authorization Type is "Authorization" or "Extension" for inpatient`</t>
  </si>
  <si>
    <t>OrderingClinician</t>
  </si>
  <si>
    <t>must have a value for all activities after 1-Jun-14 and must not be present before 1 Jun14</t>
  </si>
  <si>
    <t>6/1/2014, 23-Sep-17</t>
  </si>
  <si>
    <t>must not be a pharmacist</t>
  </si>
  <si>
    <t>must be a valid payer (Classified as insurance or others) HAAD license , if present</t>
  </si>
  <si>
    <t>TPAID</t>
  </si>
  <si>
    <t>must be a valid TPA HAAD license, if present</t>
  </si>
  <si>
    <t>must be present if Contract.TPAID has value</t>
  </si>
  <si>
    <t>Relation</t>
  </si>
  <si>
    <t>must be present if SenderID is payer</t>
  </si>
  <si>
    <t>is globally  unique and starts with "EncounterFacilityID-" followed by a unique identifier assigned by the facility information system, If Authorization Type equals Eligibility or Prescription or Authorization, and Resubmission element is not present</t>
  </si>
  <si>
    <t>&lt;=Header.TransactionDate</t>
  </si>
  <si>
    <t>Must NOT repeat for the combination of Header.RecieverID, Claim.ProviderID, Claim.MemberID, Activity.Start, Activity.Type, Activity.Code, and Activity.Quantity,Activity.OrdefringClinician  with a different Claim.ID. Exceptions: 
- Resubmission element is present or 
- a diagnosis code indicating multiple births is present</t>
  </si>
  <si>
    <t>Remittance Advice can be sent only once per claim or resubmission cycle, unless there is a Take Back denial code. In that case a second Remittance Advice per cycle is allowed. Maximum one Take Back for each TKBK denial code is allowed per activity.</t>
  </si>
  <si>
    <t>&gt;=0</t>
  </si>
  <si>
    <t>= 0 if Activity.PaymentAmount = 0</t>
  </si>
  <si>
    <t>DxInfo</t>
  </si>
  <si>
    <t>may be used after 1-Dec-2014 only</t>
  </si>
  <si>
    <t>must be 'POA' or 'Year of Onset', if present - schema validation</t>
  </si>
  <si>
    <t>must be present in at least one Prior.Request with Prior.Authorization.Header.SenderID = Prior.Request.Header.ReceiverID</t>
  </si>
  <si>
    <t>Prior.Authorization cannot be resubmitted before receiving prior request resubmission, i.e. Authorization.ID must be unique across all Prior.Authorization transactions, unless ‘sterilised’ by a preceding Prior.Request transaction.</t>
  </si>
  <si>
    <t>POA can be used only if Encounter.Type = 3 or 4</t>
  </si>
  <si>
    <t>must be Y, N, U, W or 1, if DxInfo.Type = POA</t>
  </si>
  <si>
    <t>may have zero or one DxInfo object with DxInfo.Type = POA</t>
  </si>
  <si>
    <t>= Header.SenderID, if present; this rule is valid only if Header.SenderID = payer.</t>
  </si>
  <si>
    <t>EligibilityIDPayer</t>
  </si>
  <si>
    <t>may have value after 1-Dec-2014 only</t>
  </si>
  <si>
    <t>may be ReasonForVisit after 1-Dec-2014 only</t>
  </si>
  <si>
    <t>&lt;&gt; 7 For Authorization Type = "Authorization"
Note: the rule is obsolete and not in use since 21-Sep-2017.</t>
  </si>
  <si>
    <t>Mandatory If Authorization Type is "Extension"
 Or 
Mandatory If Authorization Type is ("Authorization" or "Prescription" ) and resubmission object is presented
Or 
optional for cancellation
otherwise
must be empty</t>
  </si>
  <si>
    <t>must not be present for Authorization Type = "Cancellation"</t>
  </si>
  <si>
    <t>must not be present for Authorization Type ( Cancellation, Eligibility, Extension)</t>
  </si>
  <si>
    <t>Resubmission</t>
  </si>
  <si>
    <t>must not be present for Authorization Type ( Cancellation, Eligibility)</t>
  </si>
  <si>
    <t>must not have value for Authorization Type ("Eligibility" , "Prescription",  and "Authorization" for Outpatient)</t>
  </si>
  <si>
    <t xml:space="preserve">must have atleast one Diagnosis If Authorization Type is "Prescription" or  "Authorization" </t>
  </si>
  <si>
    <t>must have atleast one Activity If Authorization Type is "Prescription" or  "Authorization"</t>
  </si>
  <si>
    <t xml:space="preserve">must have value If Authorization Type is "Prescription" or  "Authorization" </t>
  </si>
  <si>
    <t>must not have a value If  Activity.Type=10 [Generic drug]</t>
  </si>
  <si>
    <t>must have a value If Authorization Type is "Prescription"</t>
  </si>
  <si>
    <t>Must have atleast 6 Observations (Dose ,DosageForm, Route, Duration,Frequency, Refills) for Autharization Type= "Prescription" and Activity.Type = (10 or 5 or 4)</t>
  </si>
  <si>
    <t>Result</t>
  </si>
  <si>
    <t>must have value For Authorization Type  ("Eligibility" , "Cancellation")
and 
Must not have value for Authorization Type  ("Prescription", "Authorization")
Note: the rule is obsolete and not in use since 21-Sep-2017.</t>
  </si>
  <si>
    <t>must have value For Authorization Type  ("Cancellation") if Authorization Result = "No"</t>
  </si>
  <si>
    <t xml:space="preserve">Must have value if Authorization type is ("Authorization"  or "Prescription") and Activity.Type=5 </t>
  </si>
  <si>
    <t xml:space="preserve">Must not have value if Authorization Type ="Prescription" and Activity.Type=5 </t>
  </si>
  <si>
    <t>UnifiedNumber</t>
  </si>
  <si>
    <t>Must be present</t>
  </si>
  <si>
    <t>Must be valid as per the [MOI web service] if the Sender is a Payer
If Status = 'New' or 'Restarted' or 'Renewed'</t>
  </si>
  <si>
    <t>FirstNameEn</t>
  </si>
  <si>
    <t>Must be part of the FullNameEn for the UnifiedNumber in [the MOI web service]
If Status = 'New' or 'Restarted' or 'Renewed' or 'Cancelled'</t>
  </si>
  <si>
    <t>MiddleNameEn</t>
  </si>
  <si>
    <t>LastNameEn</t>
  </si>
  <si>
    <t>FirstNameAr</t>
  </si>
  <si>
    <t>Must be part of the fullnameArabic  for the UnifiedNumber in [the MOI web service]
If Status = 'New' or 'Restarted' or 'Renewed' or 'Cancelled'</t>
  </si>
  <si>
    <t>MiddleNameAr</t>
  </si>
  <si>
    <t>LastNameAr</t>
  </si>
  <si>
    <t>Must be the same as dateofBirth for the UnifiedNumber in [the MOI web service]
If Status = 'New' or 'Restarted' or 'Renewed' or 'Cancelled'</t>
  </si>
  <si>
    <t>NationalityCode</t>
  </si>
  <si>
    <t>Must be the same as nationalityCode for the UnifiedNumber in [the MOI web service]
If Status = 'New' or 'Restarted' or 'Renewed' or 'Cancelled'</t>
  </si>
  <si>
    <t>VATPercentage</t>
  </si>
  <si>
    <t>VATPercentage must be between 0 &amp; 100.</t>
  </si>
  <si>
    <t>must have a valid DoH License on Activity Start date</t>
  </si>
  <si>
    <t>CountryOfResidence</t>
  </si>
  <si>
    <t>must have a valid value from column Country of the list of Nationalities, if Header.SenderID is a Provider</t>
  </si>
  <si>
    <t>EmirateOfresidence</t>
  </si>
  <si>
    <t>must have a valid Code from list of Emirates if CountryOfResidence=’United Arab Emirates’  and Header.SenderID is a provider</t>
  </si>
  <si>
    <t>must be present</t>
  </si>
  <si>
    <t>must be present once in each Diagnosis with Type=POA if Encounter.Type = 3 or 4 and Diagnosis.Type = 'Principal' or 'Secondary'</t>
  </si>
  <si>
    <t>must be present with valid Type and Code in accordance with Routine Reporting spreadsheet
If Header.SenderID starts with 'MF' and Encounter.Type = 1 or 2</t>
  </si>
  <si>
    <t>82_35</t>
  </si>
  <si>
    <t>if Activity.Type=Drug, an observation must be present with Type=Text, Code='Drug patient share', Value=[a number with two decimal digits representing the AED amount paid by the patient] and ValueType=AED in accordance with Routine Reporting spreadsheet
Violations of this rule are shown as warnings until the defined implementation date.
It produces warnings until further notice.</t>
  </si>
  <si>
    <t xml:space="preserve">if Activity.DateOrdered is present, the combination of Activity.DateOrdered, Activity.OrderingClinician must be present in at least one activity  with Activtiy.Code=Consultation in the same or a previusly submitted Claim with the same Claim.MemberID.
The rule will produce warnings until further notice.
</t>
  </si>
  <si>
    <t xml:space="preserve">if DxInfo.Type=Birth Weight must be maximum four-digit whole number
can only be present with valid Type and Code in accordance with Routine Reporting spreadsheet
</t>
  </si>
  <si>
    <t>82_36</t>
  </si>
  <si>
    <r>
      <t xml:space="preserve">If Activity.Type=CPT and Observation.Type=Text and  Observation.Code=CPT modifier then Observation.Value=[a correct Modifier code] as per the </t>
    </r>
    <r>
      <rPr>
        <u/>
        <sz val="11"/>
        <color theme="1"/>
        <rFont val="Calibri"/>
        <family val="2"/>
        <scheme val="minor"/>
      </rPr>
      <t>Routine Reporting</t>
    </r>
    <r>
      <rPr>
        <sz val="11"/>
        <color theme="1"/>
        <rFont val="Calibri"/>
        <family val="2"/>
        <scheme val="minor"/>
      </rPr>
      <t xml:space="preserve"> spreadsheet</t>
    </r>
  </si>
  <si>
    <t>82_37</t>
  </si>
  <si>
    <t>If Activity.Type=CPT and Observation.Type=Text and  Observation.Code=CPT modifier then Observation.ValueType=Modifiers</t>
  </si>
  <si>
    <t>82_38</t>
  </si>
  <si>
    <t>If Activity.Type=CPT and Observation.Type=Text and  Observation.ValueType=Modifiers then Observation.Code=CPT modifier</t>
  </si>
  <si>
    <t>must be in the list of HAAD authorized benefit packages.
if Contract.PackageName is present</t>
  </si>
  <si>
    <t>292_1</t>
  </si>
  <si>
    <t>Claim ID must be the same as in the previous claim submission</t>
  </si>
  <si>
    <t>292_2</t>
  </si>
  <si>
    <t>Claim MemberID must be the same as in the previous claim submission</t>
  </si>
  <si>
    <t>292_3</t>
  </si>
  <si>
    <t>Claim PayerID must be the same as in the previous claim submission</t>
  </si>
  <si>
    <t>292_4</t>
  </si>
  <si>
    <t>Claim ProviderID must be the same as in the previous claim submission</t>
  </si>
  <si>
    <t>292_5</t>
  </si>
  <si>
    <t>Claim EmiratesIDNumber must be the same as in the previous claim submission</t>
  </si>
  <si>
    <t>292_6</t>
  </si>
  <si>
    <t>Contratc PackageName must be the same as in the previous claim submission</t>
  </si>
  <si>
    <t>&lt;0, if DenialCode is TKBK…</t>
  </si>
  <si>
    <t>&gt;0, if present</t>
  </si>
  <si>
    <t>&lt;&gt;ReceiverID</t>
  </si>
  <si>
    <t>Service Codes 17-30 &amp; 17-31 can be used only if Encounter.Type = 3</t>
  </si>
  <si>
    <t>Service Codes 17-27-1 &amp; 17-27-2 can be used only if Encounter.Type = 12</t>
  </si>
  <si>
    <t>Service Code 70 can be used only if Encounter.Type = 1</t>
  </si>
  <si>
    <t>Service Codes 52-01, 52-02, 52-03, 52-04, 52-05, 52-06, 52-07, 52-08 &amp; 52-09 can be used only if Encounter.Type = 7</t>
  </si>
  <si>
    <t>Service Code 17-27-3 can be used only if Encounter.Type = 1</t>
  </si>
  <si>
    <t>must be present in at least one Person.Register transaction; 
if Claim.PayerID = SelfPay or ProFormaPayer  or MedicalTourismSelfPay or MedicalTourismOther</t>
  </si>
  <si>
    <t>Service Code 01-10 can be used only if Encounter.Type = 1</t>
  </si>
  <si>
    <t>must be &lt;= 500</t>
  </si>
  <si>
    <t>Service Code 96 can be used only if Encounter.Type = 1</t>
  </si>
  <si>
    <t>Must be a valid ICD10CM codes</t>
  </si>
  <si>
    <t>82_39</t>
  </si>
  <si>
    <t>if Activity.Type=Drug, an observation must be present with Type=Text, Code='Date of Prescription', Value=[prescription date in the format of dd/mm/yyyy] and ValueType=Date in accordance with Routine Reporting spreadsheet
If Header.SenderID is a pharmacy (starts with PF)</t>
  </si>
  <si>
    <t>82_40</t>
  </si>
  <si>
    <t>if Activity.Type=Drug, an observation must be present with Type=Text, Code='Refill Number', Value=[refill number (Integer&gt;=0)] and ValueType=Number in accordance with Routine Reporting spreadsheet
If Header.SenderID is a pharmacy (starts with PF)</t>
  </si>
  <si>
    <t>82_41</t>
  </si>
  <si>
    <t>if Activity.Type=Drug, an observation must be present with Type=Text, Code='Total Prescribed Refills', Value=[refill number between 0 and 3] and ValueType=Number in accordance with Routine Reporting spreadsheet
If Header.SenderID is a pharmacy (starts with PF)</t>
  </si>
  <si>
    <t>Service Codes  97-01,  97-02 can be used only if Encounter.Type = 12 is present</t>
  </si>
  <si>
    <t>Must be the same as EmiratesIDNumber for the UnifiedNumber in [the MOI web service]
If Status = 'New' or 'Restarted' or 'Renewed' or 'Cancelled'</t>
  </si>
  <si>
    <t xml:space="preserve">&gt; Header.TransactionDate of the latest Claim.Submission </t>
  </si>
  <si>
    <t>Must be unique across initial claim and all resubmissions</t>
  </si>
  <si>
    <t>Service Code 17-26-5 can be used only
if Encounter.Type = 12 is present</t>
  </si>
  <si>
    <t>Service Codes 70-01, 70-02, 70-03, 70-04, 70-05, 70-06, 70-07, 70-08, 70-09, 70-10, 70-11 can be used only if Encounter.Type = 1 is present</t>
  </si>
  <si>
    <t>Service Codes 89,90,91,92,93,80-01,80-02,80-03 can be used only
If Disposition Flag is
• SHADOW_NOT_FOR_PAYMENT_SUBMIT or SHADOW_NOT_FOR_PAYMENT_VALIDATE_ONLY for Production
• PTE_SHADOW_NOT_FOR_PAYMENT_SUBMIT or PTE_SHADOW_NOT_FOR_PAYMENT_VALIDATE_ONLY for Public Test Environment
and Encounter.Type = 3 or 4 is present</t>
  </si>
  <si>
    <t>=  0 for Activity.Type = 9 (IR DRG)
If Service Codes 91 or 92 are present</t>
  </si>
  <si>
    <t>= 9 (IR DRG) must be present
If Service Codes 89,90,91,92,93 are present</t>
  </si>
  <si>
    <t>must be between 0 and 100
If Service Codes 80-01 or 80-02 are present
Note: the rule will be disabled</t>
  </si>
  <si>
    <t>must have at least one CPT or HCPCS code in the Under Supply CPT-HCPCS List sheet in accordance with the Routine Reporting spreadsheet
If Service Code 80-03 is present</t>
  </si>
  <si>
    <t>must be valid Shadow provider in the list of allowed licenses
If Disposition Flag is
•SHADOW_NOT_FOR_PAYMENT_SUBMIT 
or SHADOW_NOT_FOR_PAYMENT_VALIDATE_ONLY  
for Production Environment
•PTE_SHADOW_NOT_FOR_PAYMENT_SUBMIT or PTE_SHADOW_NOT_FOR_PAYMENT_VALIDATE_ONLY 
for Public Test Environment</t>
  </si>
  <si>
    <t>must be valid Shadow payer in the list of allowed licenses
If Disposition Flag is
• SHADOW_NOT_FOR_PAYMENT_SUBMIT or SHADOW_NOT_FOR_PAYMENT_VALIDATE_ONLY 
for Production
• PTE_SHADOW_NOT_FOR_PAYMENT_SUBMIT or PTE_SHADOW_NOT_FOR_PAYMENT_VALIDATE_ONLY for Public Test Environment</t>
  </si>
  <si>
    <t>1, 2, 3, 4, 5, 6 can be used
If Disposition Flag is
SHADOW_NOT_FOR_PAYMENT_SUBMIT 
or SHADOW_NOT_FOR_PAYMENT_VALIDATE_ONLY  
for Production Environment
PTE_SHADOW_NOT_FOR_PAYMENT_SUBMIT or PTE_SHADOW_NOT_FOR_PAYMENT_VALIDATE_ONLY 
for Public Test Environment</t>
  </si>
  <si>
    <t>must not be present
If Disposition Flag is
• SHADOW_NOT_FOR_PAYMENT_SUBMIT or SHADOW_NOT_FOR_PAYMENT_VALIDATE_ONLY for Production
• PTE_SHADOW_NOT_FOR_PAYMENT_SUBMIT or PTE_SHADOW_NOT_FOR_PAYMENT_VALIDATE_ONLY for Public Test Environment</t>
  </si>
  <si>
    <t>Service Code 99 can't be used
If Encounter.Start &gt;= 01-May-2022
and Disposition Flag is
• SHADOW_NOT_FOR_PAYMENT_SUBMIT or SHADOW_NOT_FOR_PAYMENT_VALIDATE_ONLY for Production
• PTE_SHADOW_NOT_FOR_PAYMENT_SUBMIT or PTE_SHADOW_NOT_FOR_PAYMENT_VALIDATE_ONLY for Public Test Environment</t>
  </si>
  <si>
    <t>Service Codes 52-10, 52-11, 52-12 can be used only if Encounter.Type = 7 is present</t>
  </si>
  <si>
    <r>
      <t xml:space="preserve">Must be present as per the </t>
    </r>
    <r>
      <rPr>
        <u/>
        <sz val="11"/>
        <color rgb="FF44546A"/>
        <rFont val="Calibri"/>
        <family val="2"/>
        <scheme val="minor"/>
      </rPr>
      <t>Benefit Package</t>
    </r>
    <r>
      <rPr>
        <sz val="11"/>
        <color theme="1"/>
        <rFont val="Calibri"/>
        <family val="2"/>
        <scheme val="minor"/>
      </rPr>
      <t xml:space="preserve"> </t>
    </r>
    <r>
      <rPr>
        <sz val="11"/>
        <color rgb="FF44546A"/>
        <rFont val="Calibri"/>
        <family val="2"/>
        <scheme val="minor"/>
      </rPr>
      <t>list
If ReceiverID=D002 or PayerID=E001</t>
    </r>
  </si>
  <si>
    <t>Service Codes 08-01, 08-02, 08-03, 08-04, 08-05, 08-06, 08-07, 08-08, 08-09 can be used only
If Encounter.Type = 1 is present</t>
  </si>
  <si>
    <t>PriorAuthorizationID</t>
  </si>
  <si>
    <t>Must be present
If Service Codes 08-01 or 08-04 or 08-07 are present</t>
  </si>
  <si>
    <t>&gt; 0 and Activity.Net must be '0' for all other activities in a claim
If Service Codes 08-01 or 08-02 or 08-03 or 08-04 or 08-05 or 08-06 or 08-07 or 08-08 or 08-09 are present</t>
  </si>
  <si>
    <t>Must be within 4 years</t>
  </si>
  <si>
    <t>Status</t>
  </si>
  <si>
    <t>Must be 'New' or 'Restarted' or 'Renewed' or 'Corrected' or 'Corrected Date' or 'Updated EmiratesIDNumber' or 'Cancelled' or 'Gap Enrollment' or 'Recon' or 'Newborn' or 'WarZone' or 'Visitor'
if the Sender is a Payer</t>
  </si>
  <si>
    <t>= 'New' can be sent only once per member id
exception: PackageName start with 'TUPXXXX'</t>
  </si>
  <si>
    <r>
      <t>= RenewalDate
if Status = 'New' or '</t>
    </r>
    <r>
      <rPr>
        <sz val="11"/>
        <color rgb="FF44546A"/>
        <rFont val="Calibri"/>
        <family val="2"/>
        <scheme val="minor"/>
      </rPr>
      <t>Restarted' or 'Gap Enrollment'</t>
    </r>
  </si>
  <si>
    <r>
      <t>Must have non-default Emirates ID
if Status = 'Restarted' or 'Renewed' or 'Updated  EmiratesIDNumber' or 'Cancelle</t>
    </r>
    <r>
      <rPr>
        <sz val="11"/>
        <color rgb="FF44546A"/>
        <rFont val="Calibri"/>
        <family val="2"/>
        <scheme val="minor"/>
      </rPr>
      <t>d' or 'Gap Enrollment'</t>
    </r>
  </si>
  <si>
    <r>
      <t>= Previous StartDate
if Status = 'Renewed' or '</t>
    </r>
    <r>
      <rPr>
        <sz val="11"/>
        <color rgb="FF44546A"/>
        <rFont val="Calibri"/>
        <family val="2"/>
        <scheme val="minor"/>
      </rPr>
      <t>Corrected' or 'Updated EmiratesIDNumber' or 'Cancelled'</t>
    </r>
  </si>
  <si>
    <t>&gt;= Previous ExpiryDate
if Status = 'Renewed' or 'Corrected Date'</t>
  </si>
  <si>
    <t>= Previous Emirates ID
if Status = 'Corrected'</t>
  </si>
  <si>
    <t>must have a correct value
if Status = 'Updated EmiratesIDNumber'</t>
  </si>
  <si>
    <t xml:space="preserve"> Combination of MemberID and SenderID must be present in Person.Register transaction
if Status = 'Cancelled'</t>
  </si>
  <si>
    <t>PassportNumber</t>
  </si>
  <si>
    <t>Must be the same as PassportNumber for the UnifiedNumber in [the MOI web service]
If Status = 'New' or 'Restarted' or 'Renewed'</t>
  </si>
  <si>
    <t>SponsorNameEn</t>
  </si>
  <si>
    <t>Must be same as SponsorNameEn for the UnifiedNumber in [the MOI web service]
If Status = 'New' or 'Restarted' or 'Renewed'</t>
  </si>
  <si>
    <t>SponsorNameAr</t>
  </si>
  <si>
    <t>Must be same as SponsorNameAr for the UnifiedNumber in [the MOI web service]
If Status = 'New' or 'Restarted' or 'Renewed'</t>
  </si>
  <si>
    <t>SponsorNumber</t>
  </si>
  <si>
    <t>Must be the same as Sponsor Number for the UnifiedNumber in [the MOI web service]
If Status = 'New' or 'Restarted' or 'Renewed'</t>
  </si>
  <si>
    <t>Combination of Member ID and Emirates ID / Unified Number must be present in at least one Person.Register transaction</t>
  </si>
  <si>
    <t>must have a correct Emirates ID or Unified Number value Note: Default value is allowed only if ReceiverdID = 'HAAD'</t>
  </si>
  <si>
    <t>must have a value 8 or 9 or 10 or 11 or 12
If Encounter.Type = 10 is present</t>
  </si>
  <si>
    <t>HCPCS Code A0428 can be used only if Encounter.Type = 41 is present</t>
  </si>
  <si>
    <t>Service Codes 01-11-01, 01-11-02, 01-11-03, and 01-11-04 can be used only if Encounter.Type = 1 is present</t>
  </si>
  <si>
    <r>
      <t>Result</t>
    </r>
    <r>
      <rPr>
        <sz val="11"/>
        <color theme="1"/>
        <rFont val="Calibri"/>
        <family val="2"/>
        <scheme val="minor"/>
      </rPr>
      <t xml:space="preserve"> </t>
    </r>
  </si>
  <si>
    <t xml:space="preserve">Must be a Yes or No </t>
  </si>
  <si>
    <t>RelationToEmiratesIDNumber</t>
  </si>
  <si>
    <t xml:space="preserve">If has a value, must be equal to EmiratesIDNumber if Member.Relation = ‘Principal’ </t>
  </si>
  <si>
    <t>RelationToUnifiedNumber</t>
  </si>
  <si>
    <t xml:space="preserve">If has a value, must be equal to UnifiedNumber if Member.Relation = ‘Principal’ </t>
  </si>
  <si>
    <t xml:space="preserve">If has a value, can't have a default Emirates ID value
if Member.Relation not ‘Principal’ </t>
  </si>
  <si>
    <t>If has a value, it should be present in Person.EmiratesIDNumber -&gt; search all Person.Registers
if Member.Relation not ‘Principal’ 
Note: the rule is disabled</t>
  </si>
  <si>
    <t>If has a value, it should be present in Person.UnifiedNumber -&gt; search all Person.Registers
if Member.Relation not ‘Principal’ 
Note: the rule is disabled</t>
  </si>
  <si>
    <t>=  'Gap Enrollment' only if SenderID=E001</t>
  </si>
  <si>
    <t>&lt;= Previous RenewalDate
if Status = 'Gap Enrollment'</t>
  </si>
  <si>
    <t>first three digits should be '784'
Note: Except default value</t>
  </si>
  <si>
    <t>Must not start with a zero
If Header.SenderID =A001 or E001</t>
  </si>
  <si>
    <t>Must not start with a zero
If PayerID=E001 or A001</t>
  </si>
  <si>
    <t>Service Codes 52-21, 52-22, 52-23, 52-24, 52-25, 52-26, 52-27, 52-28, 52-29, 52-30, 52-31, 52-32 &amp; 52-33  can be used only if Encounter.Type = 7</t>
  </si>
  <si>
    <t>82_42</t>
  </si>
  <si>
    <r>
      <rPr>
        <sz val="11"/>
        <color rgb="FF44546A"/>
        <rFont val="Calibri"/>
        <family val="2"/>
        <scheme val="minor"/>
      </rPr>
      <t>if Activity.Type=Drug, an observation must be present with Type=Text, Code='Dose', Value=[number (Float &gt; 0)] and</t>
    </r>
    <r>
      <rPr>
        <sz val="11"/>
        <color theme="1"/>
        <rFont val="Calibri"/>
        <family val="2"/>
        <scheme val="minor"/>
      </rPr>
      <t xml:space="preserve"> </t>
    </r>
    <r>
      <rPr>
        <sz val="11"/>
        <color rgb="FF44546A"/>
        <rFont val="Calibri"/>
        <family val="2"/>
        <scheme val="minor"/>
      </rPr>
      <t>ValueType=[correct Dose Value Type] in accordance with Routine Reporting spreadsheet
If Header.SenderID is a pharmacy (starts with PF)</t>
    </r>
  </si>
  <si>
    <t>82_43</t>
  </si>
  <si>
    <t>if Activity.Type=Drug, an observation must be present with Type=Text, Code='Frequency', Value=[number (Integer &gt; 0)] and ValueType=[correct Frequency Value Type] in accordance with Routine Reporting spreadsheet
If Header.SenderID is a pharmacy (starts with PF)</t>
  </si>
  <si>
    <t>82_44</t>
  </si>
  <si>
    <r>
      <t xml:space="preserve">if Activity.Type=Drug, an observation must be present with Type=Text, Code='Duration', Value=[number </t>
    </r>
    <r>
      <rPr>
        <sz val="11"/>
        <color rgb="FF44546A"/>
        <rFont val="Calibri"/>
        <family val="2"/>
        <scheme val="minor"/>
      </rPr>
      <t>(Integer &gt; 0</t>
    </r>
    <r>
      <rPr>
        <sz val="11"/>
        <color theme="1"/>
        <rFont val="Calibri"/>
        <family val="2"/>
        <scheme val="minor"/>
      </rPr>
      <t xml:space="preserve">)] </t>
    </r>
    <r>
      <rPr>
        <sz val="11"/>
        <color rgb="FF44546A"/>
        <rFont val="Calibri"/>
        <family val="2"/>
        <scheme val="minor"/>
      </rPr>
      <t>and ValueType=[Days or Weeks or Months] in accordance with Routine Reporting spreadsheet
If Header.SenderID is a pharmacy (starts with PF)</t>
    </r>
  </si>
  <si>
    <t>Service Codes 54-01,54-02,54-03 &amp; 54-04 can be used only if Encounter.Type = 1</t>
  </si>
  <si>
    <t>Service Codes 22-02,22-03,22-06 &amp; 22-07 can be used only if Encounter.Type = 3</t>
  </si>
  <si>
    <t>Must Not be a MedicalTourismSelfPay or MedicalTourismOther
If Person.CountryOfResidence=‘United Arab Emirates’ present in the latest related Person.Register transaction or valid EmiratesIDNumber is present</t>
  </si>
  <si>
    <t>must not have value 
If CountryOfResidence is not ’United Arab Emirates’</t>
  </si>
  <si>
    <t>&gt; 0 
If Activity.PaymentAmount &gt; 0</t>
  </si>
  <si>
    <t>HCPCS Code S2900 can be used only if Header.SenderID = MF2467 is present</t>
  </si>
  <si>
    <t>Service Codes 22-01,22-04,22-05 &amp; 22-08 can be used only if Encounter.Type = 1</t>
  </si>
  <si>
    <t>=D002, if PackageName=110</t>
  </si>
  <si>
    <t>=E001, if PackageName=110</t>
  </si>
  <si>
    <t xml:space="preserve">Result </t>
  </si>
  <si>
    <t>=No
If Activity.Net &lt;&gt; Activity.PaymentAmount</t>
  </si>
  <si>
    <t>=Yes
If Activity.Net = Activity.PaymentAmount</t>
  </si>
  <si>
    <t xml:space="preserve">=  0 for Activity.Type = 9 (IR DRG)
if Encounter.Type &lt;&gt; 3 or 4 or 5 or 6
Exeption: Encounter.FacilityID is in the list of DRG Pilot Facilities.
</t>
  </si>
  <si>
    <t>Activity.Net &gt;=  0 for Activity.Type = 9 (IR DRG)
if 
(encounter.FacilityID is in the list of Pilot Facilities)
AND  (The Activity.Code is in the List of Pilot DRGs)
AND (Claim does NOT include any Activity.Code from the list of Excluded ActivityCodes))
AND Encounter.Type  =  5 or 6</t>
  </si>
  <si>
    <t>=A001, if Header.ReceiverID=D004</t>
  </si>
  <si>
    <t xml:space="preserve">must be D001, D002, D003, D004, (or A001 temporarily), if transaction includes activities with UPP markup prices </t>
  </si>
  <si>
    <t>cannot be E001</t>
  </si>
  <si>
    <t>must be consistent with Activity.Net and 'Package Price to Public' or 'Package Markup' (UPP Marckup Price &gt; 0).</t>
  </si>
  <si>
    <t>must not be D001, D002, D003, or D004</t>
  </si>
  <si>
    <t>should be A001, if Header.ReceiverID=D004</t>
  </si>
  <si>
    <t>in combination with Claim.Header.SenderID (ProviderID) must be globally unique , unless Claim.Resubmission element is present.</t>
  </si>
  <si>
    <t>can be present only if the Claim.ID with Claim.Header.SenderID (ProviderID) is present in the previous Cost.Submissions
Claim.Resubmission.Type can only be 'correction'.</t>
  </si>
  <si>
    <t>Target implementation date</t>
  </si>
  <si>
    <t>Change</t>
  </si>
  <si>
    <t>Change type</t>
  </si>
  <si>
    <t>Schedule update date</t>
  </si>
  <si>
    <t>Test release date</t>
  </si>
  <si>
    <t>Final test release date</t>
  </si>
  <si>
    <t>Release date</t>
  </si>
  <si>
    <t>CompanyID</t>
  </si>
  <si>
    <t>Individual need to be added as a default value</t>
  </si>
  <si>
    <t>Must NOT repeat for the combination of Header.RecieverID, Claim.ProviderID, Claim.MemberID, Activity.Start, Activity.Type, Activity.Code, and Activity.Quantity,Activity.OrdefringClinician  with a different Claim.ID within a file. Exceptions: 
- Resubmission element is present or 
- a diagnosis code indicating multiple births is present</t>
  </si>
  <si>
    <t>Add validation rule</t>
  </si>
  <si>
    <t>RemittanceAdvice should include all and only activities reported on the corresponding claim</t>
  </si>
  <si>
    <t xml:space="preserve">New validation rule to check Claim.PatientShare &gt;= sum of new observations values? For example, the following example of claim has inconsistent data:
Claim.PatientShare = 100.00.
Activity 1 has observation Drug patient share = 50.00.
Activity 2 has observation Drug patient share = 75.00.
</t>
  </si>
  <si>
    <t>Validation</t>
  </si>
  <si>
    <t>In an Internal Complaint,
Claim, Encounter, Diagnosis, Activity, Observation and Contract elements must be the same as in the previous claim submission, except 
Financial amounts in Claim and Activities, and Claim.IDPayer</t>
  </si>
  <si>
    <t xml:space="preserve">
Claim episodes
An episode is a set of related Claims where a consultancy claim is followed by another consultancy, pharmacy and lab claims. It is required to ensure that the original claim is submitted to Shafafiya before any other claims of the episode as the original claim provides the basis for subsequent claims.
In order to achieve this, the following are planned to be implemented on Shafafiya for Claim submissions.
1. All LAB/Pharmacy claims of an Episode shall have an observation in the respective activity with value type has date and value as the date.
2. Shafafiya shall validate the claims based on member Id and observation with date value and activity start date of the consultancy claim</t>
  </si>
  <si>
    <t>Correct the error message</t>
  </si>
  <si>
    <t>HAAD Person Register</t>
  </si>
  <si>
    <t>October</t>
  </si>
  <si>
    <t>November</t>
  </si>
  <si>
    <t>December</t>
  </si>
  <si>
    <t>January</t>
  </si>
  <si>
    <t>February</t>
  </si>
  <si>
    <t>March</t>
  </si>
  <si>
    <t>April</t>
  </si>
  <si>
    <t>May</t>
  </si>
  <si>
    <t>June</t>
  </si>
  <si>
    <t>July</t>
  </si>
  <si>
    <t>August</t>
  </si>
  <si>
    <t>September</t>
  </si>
  <si>
    <t>Task_Name</t>
  </si>
  <si>
    <t>Review pipeline and define the next minor and major release</t>
  </si>
  <si>
    <t>Legend:</t>
  </si>
  <si>
    <t>Update and publish Release Schedule</t>
  </si>
  <si>
    <t>Draft release descriptions</t>
  </si>
  <si>
    <t xml:space="preserve"> - Governance</t>
  </si>
  <si>
    <t>Approve and publish release descriptions (1st November)</t>
  </si>
  <si>
    <t xml:space="preserve"> - Healthcare Entirties and other stakeholders</t>
  </si>
  <si>
    <t xml:space="preserve"> - Shafafiya Support</t>
  </si>
  <si>
    <t>Minor release - 1st March</t>
  </si>
  <si>
    <t>Sub-project</t>
  </si>
  <si>
    <t>Analyse, build, test (8 weeks)</t>
  </si>
  <si>
    <t>Public testing in PTE with feedback (4 weeks)</t>
  </si>
  <si>
    <t>Analyse feedback and re-release in PTE</t>
  </si>
  <si>
    <t>Approve and publish final release description (1 week)</t>
  </si>
  <si>
    <t>Final Public testing in PTE (2 weeks)</t>
  </si>
  <si>
    <r>
      <t>New version in production (1</t>
    </r>
    <r>
      <rPr>
        <vertAlign val="superscript"/>
        <sz val="7.7"/>
        <color theme="1"/>
        <rFont val="Calibri"/>
        <family val="2"/>
      </rPr>
      <t>st</t>
    </r>
    <r>
      <rPr>
        <sz val="11"/>
        <color theme="1"/>
        <rFont val="Calibri"/>
        <family val="2"/>
        <scheme val="minor"/>
      </rPr>
      <t xml:space="preserve"> March)</t>
    </r>
  </si>
  <si>
    <t>Release Completed</t>
  </si>
  <si>
    <t>Major release - 1st June</t>
  </si>
  <si>
    <t>Analyse, build, test (20 weeks)</t>
  </si>
  <si>
    <t>New version in production (1st June)</t>
  </si>
  <si>
    <t>Approve and publish release descriptions (1st May)</t>
  </si>
  <si>
    <t>Minor release - 1st September</t>
  </si>
  <si>
    <t>New version in production (1st September)</t>
  </si>
  <si>
    <t>Major release - 1st December</t>
  </si>
  <si>
    <t>New version in production (1st December)</t>
  </si>
  <si>
    <t>Micro releases</t>
  </si>
  <si>
    <t>Update pipeline, prioritise micro releases, update and publish release schedule</t>
  </si>
  <si>
    <t>Analyse, build, test, provide feedback</t>
  </si>
  <si>
    <t>Develop release descriptions, analyse feedback, build, test, deploy in PTE and production</t>
  </si>
  <si>
    <t>Cost. Submission</t>
  </si>
  <si>
    <t>New validation rule (Cost Submission)</t>
  </si>
  <si>
    <t>New validation rule (UPP 12.B)</t>
  </si>
  <si>
    <t>New validation rule (Daycase DRG)</t>
  </si>
  <si>
    <t xml:space="preserve"> &gt;=  0 for Activity.Type = 9 (IR DRG)
if 
(encounter.FacilityID is in the list of Pilot Facilities)
AND  (The Activity.Code is in the List of Pilot DRGs)
AND (Claim does NOT include any Activity.Code from the list of Excluded ActivityCodes)
AND Encounter.Type  =  5 or 6</t>
  </si>
  <si>
    <t xml:space="preserve"> = 0 or &gt; 500 for Activity.Type=5 (Drug)
if 
(encounter.FacilityID is in the list of Pilot Facilities)
AND  (The Activity.Code is in the List of Pilot DRGs)
AND (Claim does NOT include any Activity.Code from the list of Excluded ActivityCodes)
AND Encounter.Type  =  5 or 6</t>
  </si>
  <si>
    <t xml:space="preserve"> = Observation.Value - (1500 * Activity.Quantity) for ActivityType = 4 (HCPCS)  
if 
observation with Observation.Code = "TotalAmount" is present
AND (encounter.FacilityID is in the list of Pilot Facilities)
AND  (The Activity.Code is in the List of Pilot DRGs)
AND (Claim does NOT include any of the Activity.Code from the list of Excluded ActivityCodes)
AND Encounter.Type  =  5 or 6</t>
  </si>
  <si>
    <t xml:space="preserve"> != 9 (IR DRG)
if
Encounter.EndType is = 4 (Transferred)</t>
  </si>
  <si>
    <t>Update validation rule (UPP 12.A)</t>
  </si>
  <si>
    <r>
      <rPr>
        <sz val="11"/>
        <color rgb="FF44546A"/>
        <rFont val="Calibri"/>
        <family val="2"/>
      </rPr>
      <t xml:space="preserve">must be greater than zero
</t>
    </r>
    <r>
      <rPr>
        <sz val="11"/>
        <color rgb="FFFF0000"/>
        <rFont val="Calibri"/>
        <family val="2"/>
      </rPr>
      <t xml:space="preserve">Exception: Quantity can be equal to 0 in Remittance Advices for Activities in the UPP List if Header.SenderID is D001, D002, D003, D004 (or A001 temporarily) </t>
    </r>
  </si>
  <si>
    <r>
      <rPr>
        <sz val="11"/>
        <color rgb="FF44546A"/>
        <rFont val="Calibri"/>
        <family val="2"/>
      </rPr>
      <t xml:space="preserve">Combination of Claim.ID, Claim.ProviderID, Activity.ID, Activity.Start, Activity.Type, Activity.Code, Activity.OrderingClinician, Activity.Clinician, Activity.Net and Activity.Quantity must be present in at least one Claim.Submission with Claim.Submission.Header.SenderID = Remittance.Advice.Header.ReceiverID 
This rule is not applied if Header.ReceiverID = HAAD.
</t>
    </r>
    <r>
      <rPr>
        <sz val="11"/>
        <color rgb="FFFF0000"/>
        <rFont val="Calibri"/>
        <family val="2"/>
      </rPr>
      <t>Exception : RemittanceAdvice.Activity.Quantity can be different from ClaimSubmission.Activity.Quantity if Header.SenderID is D001, D002, D003, D004, (or A001 temporarily).</t>
    </r>
  </si>
  <si>
    <t>New validation rule</t>
  </si>
  <si>
    <t>82_45</t>
  </si>
  <si>
    <t>An observation must be present with Type=Flags, Code='MedicalTourismPlanned' or 'MedicalTourismUnplanned'  in accordance with Routine Reporting spreadsheet
if Claim.PayerID =  MedicalTourismSelfPay or MedicalTourismOther</t>
  </si>
  <si>
    <t>=No
If Activity.Net &lt;&gt; Activity.PaymentAmount.</t>
  </si>
  <si>
    <t>=Yes
If Activity.Net = Activity.PaymentAmount.</t>
  </si>
  <si>
    <r>
      <t xml:space="preserve">must have a value if Observation.Type &lt;&gt; Universal Dental or Episode </t>
    </r>
    <r>
      <rPr>
        <sz val="10"/>
        <color rgb="FFFF0000"/>
        <rFont val="Calibri"/>
        <family val="2"/>
        <scheme val="minor"/>
      </rPr>
      <t>or Flags</t>
    </r>
  </si>
  <si>
    <t>Disable validation rule</t>
  </si>
  <si>
    <r>
      <t xml:space="preserve">= 9 (IR DRG) is only allowed for in-patient claims
</t>
    </r>
    <r>
      <rPr>
        <sz val="10"/>
        <color rgb="FFFF0000"/>
        <rFont val="Calibri"/>
        <family val="2"/>
        <scheme val="minor"/>
      </rPr>
      <t>Note: the rule will be disabled</t>
    </r>
  </si>
  <si>
    <t>=  0 for Activity.Type = 9 (IR DRG)
If DRG Activity presents and Encounter.Type &lt;&gt; 3 or 4  (Shadow billing)</t>
  </si>
  <si>
    <t>Update validation rule</t>
  </si>
  <si>
    <r>
      <t xml:space="preserve">Must be 'New' or 'Restarted' or 'Renewed' or 'Corrected' or 'Corrected Date' or 'Updated EmiratesIDNumber' or 'Cancelled' or 'Gap Enrollment' or 'Recon' or 'Newborn' or 'WarZone' or 'Visitor' </t>
    </r>
    <r>
      <rPr>
        <sz val="11"/>
        <color rgb="FFFF0000"/>
        <rFont val="Calibri"/>
        <family val="2"/>
        <scheme val="minor"/>
      </rPr>
      <t xml:space="preserve"> or 'Newborn-correction' or 'Newborn-cancellation' </t>
    </r>
    <r>
      <rPr>
        <sz val="11"/>
        <color theme="1"/>
        <rFont val="Calibri"/>
        <family val="2"/>
        <scheme val="minor"/>
      </rPr>
      <t xml:space="preserve">
if the Sender is a Payer</t>
    </r>
  </si>
  <si>
    <t>Change of Person Register schema</t>
  </si>
  <si>
    <t>Schema</t>
  </si>
  <si>
    <r>
      <t xml:space="preserve">Must be 'New' or 'Restarted' or 'Renewed' or 'Corrected' or 'Corrected Date' or 'Updated EmiratesIDNumber' or 'Cancelled' or 'Gap Enrollment' or 'Recon' or 'Newborn' or 'WarZone' or 'Visitor' </t>
    </r>
    <r>
      <rPr>
        <sz val="11"/>
        <color rgb="FFFF0000"/>
        <rFont val="Calibri"/>
        <family val="2"/>
        <scheme val="minor"/>
      </rPr>
      <t xml:space="preserve"> or 'Newborn-correction' or 'Newborn-cancellation' </t>
    </r>
    <r>
      <rPr>
        <sz val="11"/>
        <color theme="1"/>
        <rFont val="Calibri"/>
        <family val="2"/>
        <scheme val="minor"/>
      </rPr>
      <t xml:space="preserve">
if present - schema validation</t>
    </r>
  </si>
  <si>
    <r>
      <t>Must be 'New' or 'Restarted' or 'Renewed' or 'Corrected' or 'Corrected Date' or 'Updated EmiratesIDNumber' or 'Cancelle</t>
    </r>
    <r>
      <rPr>
        <sz val="11"/>
        <color rgb="FF44546A"/>
        <rFont val="Calibri"/>
        <family val="2"/>
        <scheme val="minor"/>
      </rPr>
      <t xml:space="preserve">d' or 'Gap Enrollment' </t>
    </r>
    <r>
      <rPr>
        <sz val="11"/>
        <color rgb="FFFF0000"/>
        <rFont val="Calibri"/>
        <family val="2"/>
        <scheme val="minor"/>
      </rPr>
      <t>or 'Recon' or 'Newborn' or 'WarZone' or 'Visitor'</t>
    </r>
    <r>
      <rPr>
        <sz val="11"/>
        <color theme="3"/>
        <rFont val="Calibri"/>
        <family val="2"/>
        <scheme val="minor"/>
      </rPr>
      <t xml:space="preserve">
if the Sender is a Payer</t>
    </r>
  </si>
  <si>
    <r>
      <t>&gt;= annual Basic Product premium if Contract.PackageName &lt;&gt; {Thiqa 1, Thiqa 2, Thiqa 3, Thiqa 4, 101, 102, 103, 104, 105, 106, 107, 108, 109, 110,</t>
    </r>
    <r>
      <rPr>
        <sz val="11"/>
        <color rgb="FFFF0000"/>
        <rFont val="Calibri"/>
        <family val="2"/>
        <scheme val="minor"/>
      </rPr>
      <t xml:space="preserve"> 107A, 107B</t>
    </r>
    <r>
      <rPr>
        <sz val="11"/>
        <color theme="3"/>
        <rFont val="Calibri"/>
        <family val="2"/>
        <scheme val="minor"/>
      </rPr>
      <t>} and if patient is not newborn.
Member is considered newborn if Contract.RenewalDate is within one year from Person.BirthDate.</t>
    </r>
  </si>
  <si>
    <r>
      <t xml:space="preserve">Must be 'New' or 'Restarted' or 'Renewed' or 'Corrected' or 'Corrected Date' or 'Updated EmiratesIDNumber' or 'Cancelled' or 'Gap Enrollment' </t>
    </r>
    <r>
      <rPr>
        <sz val="11"/>
        <color rgb="FFFF0000"/>
        <rFont val="Calibri"/>
        <family val="2"/>
        <scheme val="minor"/>
      </rPr>
      <t>or 'Recon'</t>
    </r>
    <r>
      <rPr>
        <sz val="11"/>
        <color theme="3"/>
        <rFont val="Calibri"/>
        <family val="2"/>
        <scheme val="minor"/>
      </rPr>
      <t xml:space="preserve"> </t>
    </r>
    <r>
      <rPr>
        <sz val="11"/>
        <color rgb="FFFF0000"/>
        <rFont val="Calibri"/>
        <family val="2"/>
        <scheme val="minor"/>
      </rPr>
      <t>or 'Newborn' or 'WarZone' or 'Visitor'</t>
    </r>
    <r>
      <rPr>
        <sz val="11"/>
        <color theme="3"/>
        <rFont val="Calibri"/>
        <family val="2"/>
        <scheme val="minor"/>
      </rPr>
      <t xml:space="preserve">
if present - schema validation</t>
    </r>
  </si>
  <si>
    <t>COCReferenceNumber</t>
  </si>
  <si>
    <t>Introduce Person.COCReferenceNumber as a non-mandatory element in Person.Register schema</t>
  </si>
  <si>
    <t>BirthCertificateNumber</t>
  </si>
  <si>
    <t>Introduce Person.BirthCertificateNumber as a non-mandatory element in Person.Register schema</t>
  </si>
  <si>
    <t>Service Codes 22-01,22-02,22-03,22-04,22-05,22-06,22-07 &amp; 22-08 can be used only if Encounter.Type = 3</t>
  </si>
  <si>
    <t>Updated validation rule</t>
  </si>
  <si>
    <r>
      <t xml:space="preserve">Must be valid as per the [MOI web service] if the Sender is a Payer
If Status = 'New' or 'Restarted' or 'Renewed' </t>
    </r>
    <r>
      <rPr>
        <strike/>
        <sz val="11"/>
        <color rgb="FFFF0000"/>
        <rFont val="Calibri"/>
        <family val="2"/>
        <scheme val="minor"/>
      </rPr>
      <t>or 'Cancelled'</t>
    </r>
  </si>
  <si>
    <r>
      <t xml:space="preserve">Must be the same as PassportNumber for the UnifiedNumber in [the MOI web service]
If Status = 'New' or 'Restarted' or 'Renewed' </t>
    </r>
    <r>
      <rPr>
        <strike/>
        <sz val="11"/>
        <color rgb="FFFF0000"/>
        <rFont val="Calibri"/>
        <family val="2"/>
        <scheme val="minor"/>
      </rPr>
      <t>or 'Cancelled'</t>
    </r>
  </si>
  <si>
    <r>
      <t xml:space="preserve">Must be same as SponsorNameEn for the UnifiedNumber in [the MOI web service]
If Status = 'New' or 'Restarted' or 'Renewed' </t>
    </r>
    <r>
      <rPr>
        <strike/>
        <sz val="11"/>
        <color rgb="FFFF0000"/>
        <rFont val="Calibri"/>
        <family val="2"/>
        <scheme val="minor"/>
      </rPr>
      <t>or 'Cancelled'</t>
    </r>
  </si>
  <si>
    <r>
      <t xml:space="preserve">Must be same as SponsorNameAr for the UnifiedNumber in [the MOI web service]
If Status = 'New' or 'Restarted' or 'Renewed' </t>
    </r>
    <r>
      <rPr>
        <strike/>
        <sz val="11"/>
        <color rgb="FFFF0000"/>
        <rFont val="Calibri"/>
        <family val="2"/>
        <scheme val="minor"/>
      </rPr>
      <t>or 'Cancelled'</t>
    </r>
  </si>
  <si>
    <r>
      <t xml:space="preserve">Must be the same as Sponsor Number for the UnifiedNumber in [the MOI web service]
If Status = 'New' or 'Restarted' or 'Renewed' </t>
    </r>
    <r>
      <rPr>
        <strike/>
        <sz val="11"/>
        <color rgb="FFFF0000"/>
        <rFont val="Calibri"/>
        <family val="2"/>
        <scheme val="minor"/>
      </rPr>
      <t>or 'Cancelled'</t>
    </r>
  </si>
  <si>
    <r>
      <t xml:space="preserve">if Activity.Type=Drug, an observation must be present with Type=Text, Code='Dose', </t>
    </r>
    <r>
      <rPr>
        <sz val="11"/>
        <color rgb="FFFF0000"/>
        <rFont val="Calibri"/>
        <family val="2"/>
        <scheme val="minor"/>
      </rPr>
      <t>Value=[number (Float &gt; 0)]</t>
    </r>
    <r>
      <rPr>
        <sz val="11"/>
        <color theme="3"/>
        <rFont val="Calibri"/>
        <family val="2"/>
        <scheme val="minor"/>
      </rPr>
      <t xml:space="preserve"> and ValueType=[correct Dose Value Type] in accordance with Routine Reporting spreadsheet
If Header.SenderID is a pharmacy (starts with PF)</t>
    </r>
  </si>
  <si>
    <r>
      <t xml:space="preserve">if Activity.Type=Drug, an observation must be present with Type=Text, Code='Frequency', Value=[number </t>
    </r>
    <r>
      <rPr>
        <sz val="11"/>
        <color rgb="FFFF0000"/>
        <rFont val="Calibri"/>
        <family val="2"/>
        <scheme val="minor"/>
      </rPr>
      <t>(Integer &gt; 0</t>
    </r>
    <r>
      <rPr>
        <sz val="11"/>
        <color theme="3"/>
        <rFont val="Calibri"/>
        <family val="2"/>
        <scheme val="minor"/>
      </rPr>
      <t>)] and ValueType=[correct Frequency Value Type] in accordance with Routine Reporting spreadsheet
If Header.SenderID is a pharmacy (starts with PF)</t>
    </r>
  </si>
  <si>
    <r>
      <t>if Activity.Type=Drug, an observation must be present with Type=Text, Code='Duration', Value=[number (</t>
    </r>
    <r>
      <rPr>
        <sz val="11"/>
        <color rgb="FFFF0000"/>
        <rFont val="Calibri"/>
        <family val="2"/>
        <scheme val="minor"/>
      </rPr>
      <t>Integer &gt; 0</t>
    </r>
    <r>
      <rPr>
        <sz val="11"/>
        <color theme="3"/>
        <rFont val="Calibri"/>
        <family val="2"/>
        <scheme val="minor"/>
      </rPr>
      <t>)] and ValueType=[Days or Weeks or Months] in accordance with Routine Reporting spreadsheet
If Header.SenderID is a pharmacy (starts with PF)</t>
    </r>
  </si>
  <si>
    <r>
      <rPr>
        <sz val="11"/>
        <color rgb="FFFF0000"/>
        <rFont val="Calibri"/>
        <family val="2"/>
        <scheme val="minor"/>
      </rPr>
      <t>If has a value,</t>
    </r>
    <r>
      <rPr>
        <sz val="11"/>
        <color theme="3"/>
        <rFont val="Calibri"/>
        <family val="2"/>
        <scheme val="minor"/>
      </rPr>
      <t xml:space="preserve"> must be equal to EmiratesIDNumber if Member.Relation = ‘Principal’ </t>
    </r>
  </si>
  <si>
    <r>
      <rPr>
        <sz val="11"/>
        <color rgb="FFFF0000"/>
        <rFont val="Calibri"/>
        <family val="2"/>
        <scheme val="minor"/>
      </rPr>
      <t>If has a value,</t>
    </r>
    <r>
      <rPr>
        <sz val="11"/>
        <color theme="3"/>
        <rFont val="Calibri"/>
        <family val="2"/>
        <scheme val="minor"/>
      </rPr>
      <t xml:space="preserve"> must be equal to UnifiedNumber if Member.Relation = ‘Principal’ </t>
    </r>
  </si>
  <si>
    <r>
      <rPr>
        <sz val="11"/>
        <color rgb="FFFF0000"/>
        <rFont val="Calibri"/>
        <family val="2"/>
        <scheme val="minor"/>
      </rPr>
      <t>If has a value,</t>
    </r>
    <r>
      <rPr>
        <sz val="11"/>
        <color theme="3"/>
        <rFont val="Calibri"/>
        <family val="2"/>
        <scheme val="minor"/>
      </rPr>
      <t xml:space="preserve"> can't have a default Emirates ID value
if Member.Relation not ‘Principal’ </t>
    </r>
  </si>
  <si>
    <t xml:space="preserve">If has a value, it should be present in Person.EmiratesIDNumber -&gt; search all Person.Registers
if Member.Relation not ‘Principal’ </t>
  </si>
  <si>
    <t xml:space="preserve">If has a value, it should be present in Person.UnifiedNumber -&gt; search all Person.Registers
if Member.Relation not ‘Principal’ </t>
  </si>
  <si>
    <r>
      <rPr>
        <sz val="11"/>
        <color rgb="FFFF0000"/>
        <rFont val="Calibri"/>
        <family val="2"/>
        <scheme val="minor"/>
      </rPr>
      <t xml:space="preserve">If has a value, </t>
    </r>
    <r>
      <rPr>
        <sz val="11"/>
        <color theme="3"/>
        <rFont val="Calibri"/>
        <family val="2"/>
        <scheme val="minor"/>
      </rPr>
      <t xml:space="preserve">must be equal to a MemberID, where Member.Relation = Principal -&gt; search all Person.Registers with same Header.SenderID
</t>
    </r>
    <r>
      <rPr>
        <sz val="11"/>
        <color rgb="FFFF0000"/>
        <rFont val="Calibri"/>
        <family val="2"/>
        <scheme val="minor"/>
      </rPr>
      <t>Note: RelationTo is empty if the Principal member is insured with a different Insurer</t>
    </r>
  </si>
  <si>
    <r>
      <t xml:space="preserve">must have a value if Member.Relation has value and it is not ‘Principal’  
</t>
    </r>
    <r>
      <rPr>
        <sz val="11"/>
        <color rgb="FFFF0000"/>
        <rFont val="Calibri"/>
        <family val="2"/>
        <scheme val="minor"/>
      </rPr>
      <t>if Member.RelationToEmiratesIDNumber or Member.RelationToUnifiedNumber doesn't have a value.</t>
    </r>
  </si>
  <si>
    <r>
      <t xml:space="preserve">Must be 'New' or 'Restarted' or 'Renewed' or 'Corrected' or 'Corrected Date' or 'Updated EmiratesIDNumber' or 'Cancelled' </t>
    </r>
    <r>
      <rPr>
        <sz val="11"/>
        <color rgb="FFFF0000"/>
        <rFont val="Calibri"/>
        <family val="2"/>
        <scheme val="minor"/>
      </rPr>
      <t>or 'Gap Enrollment'</t>
    </r>
    <r>
      <rPr>
        <sz val="11"/>
        <color theme="3"/>
        <rFont val="Calibri"/>
        <family val="2"/>
        <scheme val="minor"/>
      </rPr>
      <t xml:space="preserve">
if the Sender is a Payer</t>
    </r>
  </si>
  <si>
    <r>
      <t xml:space="preserve">Must have non-default Emirates ID
if Status = 'Restarted' or 'Renewed' or 'Updated  EmiratesIDNumber' or 'Cancelled' </t>
    </r>
    <r>
      <rPr>
        <sz val="11"/>
        <color rgb="FFFF0000"/>
        <rFont val="Calibri"/>
        <family val="2"/>
        <scheme val="minor"/>
      </rPr>
      <t>or 'Gap Enrollment'</t>
    </r>
  </si>
  <si>
    <r>
      <t xml:space="preserve">= RenewalDate
if Status = 'New' or 'Restarted' </t>
    </r>
    <r>
      <rPr>
        <sz val="11"/>
        <color rgb="FFFF0000"/>
        <rFont val="Calibri"/>
        <family val="2"/>
        <scheme val="minor"/>
      </rPr>
      <t>or 'Gap Enrollment'</t>
    </r>
  </si>
  <si>
    <t>Introduce Member.RelationToEmiratesIDNumber as a non-mandatory element in Person.Register schema</t>
  </si>
  <si>
    <t>Introduce Member.RelationToUnifiedNumber as a non-mandatory element in Person.Register schema</t>
  </si>
  <si>
    <r>
      <t xml:space="preserve">Must be 'New' or 'Restarted' or 'Renewed' or 'Corrected' or 'Corrected Date' or 'Updated EmiratesIDNumber' or 'Cancelled' </t>
    </r>
    <r>
      <rPr>
        <sz val="11"/>
        <color rgb="FFFF0000"/>
        <rFont val="Calibri"/>
        <family val="2"/>
        <scheme val="minor"/>
      </rPr>
      <t>or 'Gap Enrollment'</t>
    </r>
    <r>
      <rPr>
        <sz val="11"/>
        <color theme="3"/>
        <rFont val="Calibri"/>
        <family val="2"/>
        <scheme val="minor"/>
      </rPr>
      <t xml:space="preserve">
if present - schema validation</t>
    </r>
  </si>
  <si>
    <r>
      <t xml:space="preserve">= Previous StartDate
if Status = 'Renewed' or 'Corrected' or </t>
    </r>
    <r>
      <rPr>
        <strike/>
        <sz val="11"/>
        <color rgb="FFFF0000"/>
        <rFont val="Calibri"/>
        <family val="2"/>
        <scheme val="minor"/>
      </rPr>
      <t>'Corrected Date</t>
    </r>
    <r>
      <rPr>
        <sz val="11"/>
        <color theme="1"/>
        <rFont val="Calibri"/>
        <family val="2"/>
        <scheme val="minor"/>
      </rPr>
      <t>' or 'Updated EmiratesIDNumber' or 'Cancelled'</t>
    </r>
  </si>
  <si>
    <t>PolicyHolder</t>
  </si>
  <si>
    <t>must be
1=Government
2=Government related services
4=Private Companies (&lt; 1000 employees)
6=Private Companies (&gt; 1000 employees and &lt;= 50000 employees)
7=Private Companies (&gt; 50000 employees and &lt;= 100000 employees)
8=Private Companies (&gt; 100000 employees)
9=Embassy
10=Individual
11=SME
12=Diplomat
13=Dar Zayed
99=Others
if present - schema validation</t>
  </si>
  <si>
    <t>Must be 'New' or 'Restarted' or 'Renewed' or 'Corrected' or 'Corrected Date' or 'Updated  EmiratesIDNumber' or 'Cancelled'
if the Sender is a Payer</t>
  </si>
  <si>
    <t>= RenewalDate
if Status = 'New' or 'Restarted'</t>
  </si>
  <si>
    <t>Must have non-default Emirates ID
if Status = 'Restarted' or 'Renewed' or 'Updated  EmiratesIDNumber' or 'Cancelled'</t>
  </si>
  <si>
    <r>
      <t xml:space="preserve">= Previous StartDate
if Status = 'Renewed' or 'Corrected' or </t>
    </r>
    <r>
      <rPr>
        <strike/>
        <sz val="11"/>
        <color rgb="FFFF0000"/>
        <rFont val="Calibri"/>
        <family val="2"/>
        <scheme val="minor"/>
      </rPr>
      <t>'Corrected Date</t>
    </r>
    <r>
      <rPr>
        <sz val="11"/>
        <color theme="3"/>
        <rFont val="Calibri"/>
        <family val="2"/>
        <scheme val="minor"/>
      </rPr>
      <t>' or 'Updated EmiratesIDNumber' or 'Cancelled'</t>
    </r>
  </si>
  <si>
    <t>Must be valid as per the [MOI web service] if the Sender is a Payer
If Status = 'New' or 'Restarted' or 'Renewed' or 'Cancelled'</t>
  </si>
  <si>
    <t>Must be the same as PassportNumber for the UnifiedNumber in [the MOI web service]
If Status = 'New' or 'Restarted' or 'Renewed' or 'Cancelled'</t>
  </si>
  <si>
    <t>Must be same as SponsorNameEn for the UnifiedNumber in [the MOI web service]
If Status = 'New' or 'Restarted' or 'Renewed' or 'Cancelled'</t>
  </si>
  <si>
    <t>Must be same as SponsorNameAr for the UnifiedNumber in [the MOI web service]
If Status = 'New' or 'Restarted' or 'Renewed' or 'Cancelled'</t>
  </si>
  <si>
    <t>Must be the same as Sponsor Number for the UnifiedNumber in [the MOI web service]
If Status = 'New' or 'Restarted' or 'Renewed' or 'Cancelled'</t>
  </si>
  <si>
    <r>
      <t xml:space="preserve">must be present in at least one Person.Register transaction; </t>
    </r>
    <r>
      <rPr>
        <strike/>
        <sz val="11"/>
        <color rgb="FFFF0000"/>
        <rFont val="Calibri"/>
        <family val="2"/>
        <scheme val="minor"/>
      </rPr>
      <t>this rule will generate warning instead of error until further notice</t>
    </r>
  </si>
  <si>
    <t>Must be 'New' or 'Restarted' or 'Renewed' or 'Corrected' or 'Corrected Date' or 'Updated EmiratesIDNumber' or 'Cancelled'
if present - schema validation</t>
  </si>
  <si>
    <t>Introduce Person.SponsorNameEn as a non-mandatory element in Person.Register schema</t>
  </si>
  <si>
    <t>Introduce Person.SponsorNameAr as a non-mandatory element in Person.Register schema</t>
  </si>
  <si>
    <t>Introduce Person.SponsorNumber as a non-mandatory element in Person.Register schema</t>
  </si>
  <si>
    <t>Implementation of new Web Service</t>
  </si>
  <si>
    <t>Web services</t>
  </si>
  <si>
    <t>A new web service to get Insurance Continuity Certificate details</t>
  </si>
  <si>
    <t>A new web service to Cancel Insurance Continuity Certificate</t>
  </si>
  <si>
    <r>
      <t xml:space="preserve">Must be present as per the </t>
    </r>
    <r>
      <rPr>
        <u/>
        <sz val="11"/>
        <color theme="3"/>
        <rFont val="Calibri"/>
        <family val="2"/>
        <scheme val="minor"/>
      </rPr>
      <t>Benefit Package</t>
    </r>
    <r>
      <rPr>
        <sz val="11"/>
        <color theme="3"/>
        <rFont val="Calibri"/>
        <family val="2"/>
        <scheme val="minor"/>
      </rPr>
      <t xml:space="preserve"> list
If ReceiverID=D002 or PayerID=E001</t>
    </r>
  </si>
  <si>
    <r>
      <t xml:space="preserve">must be between 0 and 100
If Service Codes 80-01 or 80-02 are present
</t>
    </r>
    <r>
      <rPr>
        <sz val="11"/>
        <color rgb="FFFF0000"/>
        <rFont val="Calibri"/>
        <family val="2"/>
        <scheme val="minor"/>
      </rPr>
      <t>Note: the rule will be disabled</t>
    </r>
  </si>
  <si>
    <t>new DispostionFlag "PTE_SHADOW_NOT_FOR_PAYMENT_SUBMIT","PTE_SHADOW_NOT_FOR_PAYMENT_VALIDATE_ONLY","SHADOW_NOT_FOR_PAYMENT_SUBMIT" and "SHADOW_NOT_FOR_PAYMENT_VALIDATE_ONLY" added in schema</t>
  </si>
  <si>
    <t>new Observation.Type "Episode" added in schema</t>
  </si>
  <si>
    <t>GetDRGDetails - Optional elment "DRGVersion" added in the web service</t>
  </si>
  <si>
    <t>The providers can use the new DRG Version for Shadowbilling by providing the DRGVersion as 3.3.
If this element is empty or null then default DRG Version considered ex: 3.1</t>
  </si>
  <si>
    <r>
      <t xml:space="preserve">must be a valid ICD9 code for Encounter.Start &lt; 15-Sep-2016 and a Valid ICD10 for Encounter.Start &gt;= 15-Sep-2016. It also can be ICD9 or ICD10 for Pharamacy or Laboratory Sender
</t>
    </r>
    <r>
      <rPr>
        <sz val="11"/>
        <color rgb="FFFF0000"/>
        <rFont val="Calibri"/>
        <family val="2"/>
        <scheme val="minor"/>
      </rPr>
      <t>Note: the rule will be disabled from 30-Jun-2022.</t>
    </r>
  </si>
  <si>
    <t>Must be the same as EmiratesIDNumber for the UnifiedNumber in [the MOI web service]</t>
  </si>
  <si>
    <t>Observations to be added for Reporting Requiements
https://www.doh.gov.ae/en/Shafafiya/reporting &gt;&gt; Routine Reporting</t>
  </si>
  <si>
    <t>if Activity.Type=Drug, an observation must be present with Type=Text, Code='Date of Prescription', Value=[refill date in the format of dd/mm/yyyy] and ValueType=Date in accordance with Routine Reporting spreadsheet
If Header.SenderID is a pharmacy (starts with PF)</t>
  </si>
  <si>
    <t>if Activity.Type=Drug, an observation must be present with Type=Text, Code='Refill Number', Value=[refill number between 0 and 3] and ValueType=Number in accordance with Routine Reporting spreadsheet
If Header.SenderID is a pharmacy (starts with PF)</t>
  </si>
  <si>
    <t>if Activity.Type=Drug, an observation must be present with Type=Text, Code='Total Prescribed Refills', Value=[refill number between 0 and 3] and ValueType=Number in accordance with Routine Reporting spreadsheet
If Header.SenderID is a pharmacy (starts with PF)</t>
  </si>
  <si>
    <t>Modify the existing validation rule</t>
  </si>
  <si>
    <r>
      <t xml:space="preserve">must be present with valid Type and Code in accordance with </t>
    </r>
    <r>
      <rPr>
        <u/>
        <sz val="11"/>
        <color theme="1"/>
        <rFont val="Calibri"/>
        <family val="2"/>
      </rPr>
      <t>Routine Reporting</t>
    </r>
    <r>
      <rPr>
        <sz val="11"/>
        <color theme="1"/>
        <rFont val="Calibri"/>
        <family val="2"/>
        <scheme val="minor"/>
      </rPr>
      <t xml:space="preserve"> spreadsheet
</t>
    </r>
    <r>
      <rPr>
        <sz val="11"/>
        <color rgb="FFC00000"/>
        <rFont val="Calibri"/>
        <family val="2"/>
        <scheme val="minor"/>
      </rPr>
      <t>This rule will be re-enabled</t>
    </r>
  </si>
  <si>
    <t>Modify the existing validation rule
for Circular US/25/18, HS007 - Clinical Signs and others in Reporting Requiements
https://www.doh.gov.ae/en/Shafafiya/reporting &gt;&gt; Routine Reporting</t>
  </si>
  <si>
    <t>Updation of the Reporting of modifiers</t>
  </si>
  <si>
    <r>
      <t>Observation value updated for UnlistedCodes + High Cost HCPCS.</t>
    </r>
    <r>
      <rPr>
        <sz val="11"/>
        <color theme="1"/>
        <rFont val="Calibri"/>
        <family val="2"/>
      </rPr>
      <t xml:space="preserve">
</t>
    </r>
    <r>
      <rPr>
        <u/>
        <sz val="11"/>
        <color theme="1"/>
        <rFont val="Calibri"/>
        <family val="2"/>
      </rPr>
      <t>https://www.doh.gov.ae/en/Shafafiya/reporting</t>
    </r>
    <r>
      <rPr>
        <sz val="11"/>
        <color theme="1"/>
        <rFont val="Calibri"/>
        <family val="2"/>
      </rPr>
      <t xml:space="preserve"> &gt;&gt; </t>
    </r>
    <r>
      <rPr>
        <sz val="11"/>
        <color rgb="FFFF0000"/>
        <rFont val="Calibri"/>
        <family val="2"/>
      </rPr>
      <t>Routine Reporting</t>
    </r>
  </si>
  <si>
    <t xml:space="preserve">must be present with valid Type, Code, Value and ValueType in accordance with Routine Reporting spreadsheet
</t>
  </si>
  <si>
    <t>Implementation of new Web Service for Claim Count Daily Reconciliation</t>
  </si>
  <si>
    <t>Implement new web service to Claim Count Daily Reconciliation to Healthcare Entity</t>
  </si>
  <si>
    <t>New element TransactionTimestamp added on searchTransaction</t>
  </si>
  <si>
    <t>New element TransactionTimestamp added in the response of searchTransaction</t>
  </si>
  <si>
    <t>Change of ClaimSubmission schema</t>
  </si>
  <si>
    <t>Comment</t>
  </si>
  <si>
    <t xml:space="preserve">Introduce schema validation to restrict the Resubmission Comment element in Claim.Submission </t>
  </si>
  <si>
    <t>Implementation of new Web Service for Person Insurance Details</t>
  </si>
  <si>
    <t>Implement new web service to provide the Person Insurance Details to Payers</t>
  </si>
  <si>
    <r>
      <t xml:space="preserve">Clarification of the rule description.
Enforcement of Comprehensive Screening Programme. </t>
    </r>
    <r>
      <rPr>
        <sz val="11"/>
        <color theme="1"/>
        <rFont val="Calibri"/>
        <family val="2"/>
      </rPr>
      <t xml:space="preserve">See the Comprehensive Screening Programme Section in:
</t>
    </r>
    <r>
      <rPr>
        <u/>
        <sz val="11"/>
        <color theme="1"/>
        <rFont val="Calibri"/>
        <family val="2"/>
      </rPr>
      <t>https://www.doh.gov.ae/en/Shafafiya/reporting</t>
    </r>
    <r>
      <rPr>
        <sz val="11"/>
        <color theme="1"/>
        <rFont val="Calibri"/>
        <family val="2"/>
      </rPr>
      <t xml:space="preserve"> &gt;&gt; </t>
    </r>
    <r>
      <rPr>
        <sz val="11"/>
        <color rgb="FFFF0000"/>
        <rFont val="Calibri"/>
        <family val="2"/>
      </rPr>
      <t>Routine Reporting</t>
    </r>
  </si>
  <si>
    <t>must be present with valid Type, Code, Value and ValueType in accordance with Routine Reporting spreadsheet
Violations of this rule are shown as warnings if at least one claim encounter has Encounter.Start &gt;= 01-Jan-2010 and errors if Encounter.Start &gt;= 10-Oct-2010.
This rule is valid only if Header.SenderID is a provider.</t>
  </si>
  <si>
    <t>Enforce rule 291 on ClaimSubmisions transactions if Contract.PackageName is present</t>
  </si>
  <si>
    <t>must be in the list of HAAD authorized benefit packages.</t>
  </si>
  <si>
    <t>Modify the existing validation rule  137 to enforce that one claim has only one ID_PAYER</t>
  </si>
  <si>
    <t>In an Internal Complaint,
Claim must be the same as in the previous claim submission, except 
Financial amounts in Claim</t>
  </si>
  <si>
    <t>Change 
type</t>
  </si>
  <si>
    <t xml:space="preserve">Reporting of birth weight
From 14 November 2019, rule 290 will be allowing DxInfo.Code=Birth Weight, if principal diagnosis code is one of Z38 'Liveborn infants according to place of birth and type of delivery' group as per Routine Reporting spreadsheet
</t>
  </si>
  <si>
    <r>
      <t xml:space="preserve">can only be present with valid Type and Code in accordance with </t>
    </r>
    <r>
      <rPr>
        <u/>
        <sz val="11"/>
        <color theme="3"/>
        <rFont val="Calibri"/>
        <family val="2"/>
      </rPr>
      <t>Routine Reporting</t>
    </r>
    <r>
      <rPr>
        <sz val="11"/>
        <color theme="3"/>
        <rFont val="Calibri"/>
        <family val="2"/>
        <scheme val="minor"/>
      </rPr>
      <t xml:space="preserve"> spreadsheet</t>
    </r>
  </si>
  <si>
    <t>Reporting of birth weight</t>
  </si>
  <si>
    <t xml:space="preserve">if DxInfo.Type=Birth Weight must be maximum four-digit whole number
</t>
  </si>
  <si>
    <t>Reporting of modifiers</t>
  </si>
  <si>
    <r>
      <t xml:space="preserve">If Activity.Type=CPT and Observation.Type=Text and  Observation.Code=CPT modifier then Observation.Value=[a correct Modifier code] as per the </t>
    </r>
    <r>
      <rPr>
        <u/>
        <sz val="11"/>
        <color theme="3"/>
        <rFont val="Calibri"/>
        <family val="2"/>
        <scheme val="minor"/>
      </rPr>
      <t>Routine Reporting</t>
    </r>
    <r>
      <rPr>
        <sz val="11"/>
        <color theme="3"/>
        <rFont val="Calibri"/>
        <family val="2"/>
        <scheme val="minor"/>
      </rPr>
      <t xml:space="preserve"> spreadsheet</t>
    </r>
  </si>
  <si>
    <t>Implementation of new Web Services for Clinician and Facilities.</t>
  </si>
  <si>
    <t>Implement new web services to provide Clinician and Facilities to Payers</t>
  </si>
  <si>
    <r>
      <t>must be empty if Activity.Net = Activity. Payment Amount</t>
    </r>
    <r>
      <rPr>
        <b/>
        <sz val="11"/>
        <color rgb="FFFF0000"/>
        <rFont val="Calibri"/>
        <family val="2"/>
        <scheme val="minor"/>
      </rPr>
      <t xml:space="preserve">, </t>
    </r>
    <r>
      <rPr>
        <b/>
        <sz val="11"/>
        <color rgb="FFFF0000"/>
        <rFont val="Calibri"/>
        <family val="2"/>
      </rPr>
      <t>except Activity.Net=0</t>
    </r>
  </si>
  <si>
    <t>Denial Code</t>
  </si>
  <si>
    <t>Amendment of the rule to enable reporting of appropriate denial codes in RemittanceAdvices for DRG and perdiem claims</t>
  </si>
  <si>
    <t>must be empty if Activity.Net = 0</t>
  </si>
  <si>
    <r>
      <t xml:space="preserve">Amendment of the rule to enable reporting of appropriate denial codes in RemittanceAdvices for DRG and perdiem claims
</t>
    </r>
    <r>
      <rPr>
        <sz val="11"/>
        <color rgb="FFFF0000"/>
        <rFont val="Calibri"/>
        <family val="2"/>
        <scheme val="minor"/>
      </rPr>
      <t>Note: the rule will disabled from 14-Nov-2019.</t>
    </r>
  </si>
  <si>
    <t>Change of ClaimSubmission schema and validation</t>
  </si>
  <si>
    <t>Introduce Activity.DateOrdered as a non-mandatory element in Claim.Submission schema</t>
  </si>
  <si>
    <t>Claim.Submission schema changes to re-introduce validation of DateForm and DateTimeForm</t>
  </si>
  <si>
    <t>Create new version of Shafafiya web services</t>
  </si>
  <si>
    <t>The new version of web services is optimized for the performance and also includes some functional changes on the services</t>
  </si>
  <si>
    <r>
      <t xml:space="preserve">UploadTransaction </t>
    </r>
    <r>
      <rPr>
        <sz val="11"/>
        <color theme="3"/>
        <rFont val="Calibri"/>
        <family val="2"/>
        <scheme val="minor"/>
      </rPr>
      <t>- New version of the service will return the transaction Unique ID as a separate output parameter</t>
    </r>
  </si>
  <si>
    <t>New version of the service will return the transaction Unique ID as a separate output parameter</t>
  </si>
  <si>
    <r>
      <t xml:space="preserve">GetNewTransactions - </t>
    </r>
    <r>
      <rPr>
        <sz val="11"/>
        <color theme="3"/>
        <rFont val="Calibri"/>
        <family val="2"/>
        <scheme val="minor"/>
      </rPr>
      <t>Optionally user can provide the Sender ID of the business partner to retrieve only the transactions from the business partner</t>
    </r>
  </si>
  <si>
    <t>Optionally user can provide the Sender ID of the business partner to retrieve only the transactions from the business partner</t>
  </si>
  <si>
    <r>
      <t xml:space="preserve">SearchTransactions - </t>
    </r>
    <r>
      <rPr>
        <sz val="11"/>
        <color theme="3"/>
        <rFont val="Calibri"/>
        <family val="2"/>
        <scheme val="minor"/>
      </rPr>
      <t>New version of the service is more optimized and maximum limit of transaction will be increase from 500 to 1000</t>
    </r>
  </si>
  <si>
    <t xml:space="preserve"> New version of the service is more optimized and maximum limit of transaction will be increased from 500 to 1000</t>
  </si>
  <si>
    <r>
      <rPr>
        <b/>
        <sz val="11"/>
        <color theme="3"/>
        <rFont val="Calibri"/>
        <family val="2"/>
        <scheme val="minor"/>
      </rPr>
      <t>CheckForNewPriorAuthorizationTransactions</t>
    </r>
    <r>
      <rPr>
        <sz val="11"/>
        <color theme="3"/>
        <rFont val="Calibri"/>
        <family val="2"/>
        <scheme val="minor"/>
      </rPr>
      <t xml:space="preserve"> - Optionaly user can provide the Sender ID of the business partner to retrieve only the transactions from the business partner</t>
    </r>
  </si>
  <si>
    <r>
      <rPr>
        <b/>
        <sz val="11"/>
        <color theme="3"/>
        <rFont val="Calibri"/>
        <family val="2"/>
        <scheme val="minor"/>
      </rPr>
      <t>GetNewPriorAuthorizationTransactions</t>
    </r>
    <r>
      <rPr>
        <sz val="11"/>
        <color theme="3"/>
        <rFont val="Calibri"/>
        <family val="2"/>
        <scheme val="minor"/>
      </rPr>
      <t xml:space="preserve"> - Optionaly user can provide the Sender ID of the business partner to retrieve only the transactions from the business partner</t>
    </r>
  </si>
  <si>
    <r>
      <t xml:space="preserve">Notification Service - </t>
    </r>
    <r>
      <rPr>
        <sz val="11"/>
        <color theme="3"/>
        <rFont val="Calibri"/>
        <family val="2"/>
        <scheme val="minor"/>
      </rPr>
      <t>Decomission notification service</t>
    </r>
  </si>
  <si>
    <t>This service is going to be decommissioned as it is not required anymore.</t>
  </si>
  <si>
    <t>New observations to enable reporting of patient share for drugs</t>
  </si>
  <si>
    <r>
      <t xml:space="preserve">if Activity.Type=Drug, an observation must be present with Type=Text, Code='Drug patient share', Value=[a number with two decimal digits representing the AED amount paid by the patient] and ValueType=AED in accordance with </t>
    </r>
    <r>
      <rPr>
        <u/>
        <sz val="11"/>
        <color theme="3"/>
        <rFont val="Calibri"/>
        <family val="2"/>
        <scheme val="minor"/>
      </rPr>
      <t>Routine Reporting</t>
    </r>
    <r>
      <rPr>
        <sz val="11"/>
        <color theme="3"/>
        <rFont val="Calibri"/>
        <family val="2"/>
        <scheme val="minor"/>
      </rPr>
      <t xml:space="preserve"> spreadsheet
Violations of this rule are shown as warnings until the defined implementation date.
It produces warnings until further notice.</t>
    </r>
  </si>
  <si>
    <t>Change of PersonRegister schema and validation</t>
  </si>
  <si>
    <t>This will be used by Providers to report the country of residence for the patient</t>
  </si>
  <si>
    <t>must have a valid value from column Country of the list of Nationalities</t>
  </si>
  <si>
    <t>This will be used by Providers to reoprt the Emirate of  of residence for the patient. This is only used if the patient is residence of United Arab Emirates</t>
  </si>
  <si>
    <t xml:space="preserve">must have a valid Code from list of Emirates if CountryOfResidence=’United Arab Emirates’ </t>
  </si>
  <si>
    <t>Change of ClaimSubmission validation</t>
  </si>
  <si>
    <r>
      <t xml:space="preserve">must be present </t>
    </r>
    <r>
      <rPr>
        <strike/>
        <sz val="11"/>
        <color rgb="FFC00000"/>
        <rFont val="Calibri"/>
        <family val="2"/>
        <scheme val="minor"/>
      </rPr>
      <t>if Claim.PayerID is not SelfPay or ProFormaPayer</t>
    </r>
    <r>
      <rPr>
        <sz val="11"/>
        <color theme="3"/>
        <rFont val="Calibri"/>
        <family val="2"/>
        <scheme val="minor"/>
      </rPr>
      <t xml:space="preserve">
</t>
    </r>
  </si>
  <si>
    <r>
      <t xml:space="preserve">must be SelfPay or ProFormaPayer </t>
    </r>
    <r>
      <rPr>
        <sz val="11"/>
        <color rgb="FFC00000"/>
        <rFont val="Calibri"/>
        <family val="2"/>
        <scheme val="minor"/>
      </rPr>
      <t>or MedicalTourismSelfPay or MedicalTourismOther</t>
    </r>
    <r>
      <rPr>
        <sz val="11"/>
        <color theme="3"/>
        <rFont val="Calibri"/>
        <family val="2"/>
        <scheme val="minor"/>
      </rPr>
      <t xml:space="preserve"> if Header.SenderID is a provider and Header.ReceiverID is HAAD</t>
    </r>
  </si>
  <si>
    <r>
      <t xml:space="preserve">must be equal to EncounterFacilityID#EncounterPatientID 
if Claim.PayerID = SelfPay or ProFormaPayer </t>
    </r>
    <r>
      <rPr>
        <sz val="11"/>
        <color rgb="FFC00000"/>
        <rFont val="Calibri"/>
        <family val="2"/>
        <scheme val="minor"/>
      </rPr>
      <t xml:space="preserve"> or MedicalTourismSelfPay or MedicalTourismOther</t>
    </r>
  </si>
  <si>
    <r>
      <t xml:space="preserve">must have a valid DoH License on Activity Start date 
and if Claim.PayerID &lt;&gt; SelfPay or ProFormaPayer </t>
    </r>
    <r>
      <rPr>
        <sz val="11"/>
        <color rgb="FFC00000"/>
        <rFont val="Calibri"/>
        <family val="2"/>
        <scheme val="minor"/>
      </rPr>
      <t xml:space="preserve"> or MedicalTourismSelfPay or MedicalTourismOther</t>
    </r>
    <r>
      <rPr>
        <sz val="11"/>
        <color theme="3"/>
        <rFont val="Calibri"/>
        <family val="2"/>
        <scheme val="minor"/>
      </rPr>
      <t xml:space="preserve">
and Clinician not in HSF Clinician exlusion list </t>
    </r>
  </si>
  <si>
    <r>
      <t xml:space="preserve">Must be valid as per the [MOI web service] if the Sender is a Payer
</t>
    </r>
    <r>
      <rPr>
        <sz val="11"/>
        <color rgb="FFC00000"/>
        <rFont val="Calibri"/>
        <family val="2"/>
        <scheme val="minor"/>
      </rPr>
      <t>Must be valid as per the [MOI web service] if the Sender is a Provider and EmiratesIDNumber contains one of the default values as per the definition</t>
    </r>
  </si>
  <si>
    <t>Update of validation for reporting of DxInfo</t>
  </si>
  <si>
    <r>
      <t xml:space="preserve">must be 'POA' </t>
    </r>
    <r>
      <rPr>
        <sz val="11"/>
        <color rgb="FFC00000"/>
        <rFont val="Calibri"/>
        <family val="2"/>
        <scheme val="minor"/>
      </rPr>
      <t>or 'Year of Onset'</t>
    </r>
    <r>
      <rPr>
        <sz val="11"/>
        <color theme="3"/>
        <rFont val="Calibri"/>
        <family val="2"/>
        <scheme val="minor"/>
      </rPr>
      <t>, if present - schema validation</t>
    </r>
  </si>
  <si>
    <t>must be present once in each Diagnosis with Type=POA if Encounter.Type = 3 or 4</t>
  </si>
  <si>
    <r>
      <t xml:space="preserve">must be present with valid Type and Code in accordance with </t>
    </r>
    <r>
      <rPr>
        <u/>
        <sz val="11"/>
        <color rgb="FFC00000"/>
        <rFont val="Calibri"/>
        <family val="2"/>
      </rPr>
      <t>Routine Reporting</t>
    </r>
    <r>
      <rPr>
        <sz val="11"/>
        <color rgb="FFC00000"/>
        <rFont val="Calibri"/>
        <family val="2"/>
        <scheme val="minor"/>
      </rPr>
      <t xml:space="preserve"> spreadsheet</t>
    </r>
  </si>
  <si>
    <r>
      <t xml:space="preserve">Clarification of the rule description.
Enforcement of Clinical signs reporting and update of validation ranges for Weqaya and Diabetes reporting. </t>
    </r>
    <r>
      <rPr>
        <sz val="11"/>
        <color theme="3"/>
        <rFont val="Calibri"/>
        <family val="2"/>
      </rPr>
      <t xml:space="preserve">See text </t>
    </r>
    <r>
      <rPr>
        <sz val="11"/>
        <color rgb="FFFF0000"/>
        <rFont val="Calibri"/>
        <family val="2"/>
      </rPr>
      <t>in red fond</t>
    </r>
    <r>
      <rPr>
        <sz val="11"/>
        <color theme="3"/>
        <rFont val="Calibri"/>
        <family val="2"/>
      </rPr>
      <t xml:space="preserve"> in:
</t>
    </r>
    <r>
      <rPr>
        <u/>
        <sz val="11"/>
        <color theme="3"/>
        <rFont val="Calibri"/>
        <family val="2"/>
      </rPr>
      <t>www.haad.ae/shafafiya/reporting</t>
    </r>
    <r>
      <rPr>
        <sz val="11"/>
        <color theme="3"/>
        <rFont val="Calibri"/>
        <family val="2"/>
      </rPr>
      <t xml:space="preserve"> &gt;&gt; </t>
    </r>
    <r>
      <rPr>
        <sz val="11"/>
        <color rgb="FFFF0000"/>
        <rFont val="Calibri"/>
        <family val="2"/>
      </rPr>
      <t>Routine Reporting</t>
    </r>
  </si>
  <si>
    <r>
      <t xml:space="preserve">must be present with valid Type, Code, Value and ValueType </t>
    </r>
    <r>
      <rPr>
        <sz val="11"/>
        <color theme="3"/>
        <rFont val="Calibri"/>
        <family val="2"/>
        <scheme val="minor"/>
      </rPr>
      <t xml:space="preserve">in accordance with </t>
    </r>
    <r>
      <rPr>
        <u/>
        <sz val="11"/>
        <color theme="3"/>
        <rFont val="Calibri"/>
        <family val="2"/>
        <scheme val="minor"/>
      </rPr>
      <t>Routine Reporting</t>
    </r>
    <r>
      <rPr>
        <sz val="11"/>
        <color theme="3"/>
        <rFont val="Calibri"/>
        <family val="2"/>
        <scheme val="minor"/>
      </rPr>
      <t xml:space="preserve"> spreadsheet
Violations of this rule are shown as warnings if at least one claim encounter has Encounter.Start &gt;= 01-Jan-2010 and errors if Encounter.Start &gt;= 10-Oct-2010.
This rule is valid only if Header.SenderID is a provider.</t>
    </r>
  </si>
  <si>
    <t xml:space="preserve">must have a valid DoH License on Activity Start date 
and if Claim.PayerID &lt;&gt; SelfPay or ProFormaPayer
and OrderingClinician not in HSF Clinician exlusion list </t>
  </si>
  <si>
    <t>Add exception for the rule</t>
  </si>
  <si>
    <r>
      <t>must be a valid Drug Code if Activity.Type=5</t>
    </r>
    <r>
      <rPr>
        <sz val="11"/>
        <color rgb="FFC00000"/>
        <rFont val="Calibri"/>
        <family val="2"/>
        <scheme val="minor"/>
      </rPr>
      <t>; exception: ReceiverID=HAAD and SenderID is a Payer</t>
    </r>
  </si>
  <si>
    <r>
      <t>must be a valid Dental Code with Type USCLS if Activity.Type=6</t>
    </r>
    <r>
      <rPr>
        <sz val="11"/>
        <color rgb="FFC00000"/>
        <rFont val="Calibri"/>
        <family val="2"/>
        <scheme val="minor"/>
      </rPr>
      <t xml:space="preserve">; </t>
    </r>
    <r>
      <rPr>
        <sz val="11"/>
        <color rgb="FFC00000"/>
        <rFont val="Calibri"/>
        <family val="2"/>
      </rPr>
      <t>exception: ReceiverID=HAAD and SenderID is a Payer</t>
    </r>
  </si>
  <si>
    <r>
      <t>must be a valid Service Code if Activity.Type=8</t>
    </r>
    <r>
      <rPr>
        <sz val="11"/>
        <color rgb="FFC00000"/>
        <rFont val="Calibri"/>
        <family val="2"/>
      </rPr>
      <t>; exception: ReceiverID=HAAD and SenderID is a Payer</t>
    </r>
  </si>
  <si>
    <t>Decision / Description</t>
  </si>
  <si>
    <t>Validation rule description</t>
  </si>
  <si>
    <t>Activity.Start</t>
  </si>
  <si>
    <t>Encounter.Start</t>
  </si>
  <si>
    <t>Change of PersonRegister schema and related validation</t>
  </si>
  <si>
    <t>Multi</t>
  </si>
  <si>
    <t>TBA</t>
  </si>
  <si>
    <t>must be present, if Sender is a Payer</t>
  </si>
  <si>
    <t>must be valid as per the PersonProfile web service</t>
  </si>
  <si>
    <t>if present, must be part of the FullNameEn for the UnifiedNumber in the PersonProfile web service resonse</t>
  </si>
  <si>
    <t>if present, must be part of the FullNameEn  for the UnifiedNumber in the PersonProfile web service resonse</t>
  </si>
  <si>
    <t>if present, must be part of the fullnameArabic  for the UnifiedNumber in the PersonProfile web service resonse</t>
  </si>
  <si>
    <t>if present, must be part of the fullnameArabic for the UnifiedNumber in the PersonProfile web service resonse</t>
  </si>
  <si>
    <t>If present, must be the same as dateofBirth for the UnifiedNumber in the PersonProfile web service resonse</t>
  </si>
  <si>
    <t>if present, must be the same as nationalityCode for the UnifiedNumber in the PersonProfile web service resonse</t>
  </si>
  <si>
    <t>February 2017</t>
  </si>
  <si>
    <r>
      <t>Migration of shafafiya validation engine to a new platform</t>
    </r>
    <r>
      <rPr>
        <b/>
        <sz val="11"/>
        <color rgb="FFFF0000"/>
        <rFont val="Calibri"/>
        <family val="2"/>
      </rPr>
      <t xml:space="preserve"> - changes to validation are highlighted red</t>
    </r>
  </si>
  <si>
    <t>Attachment</t>
  </si>
  <si>
    <r>
      <t xml:space="preserve">must contain a pdf file </t>
    </r>
    <r>
      <rPr>
        <sz val="11"/>
        <color indexed="10"/>
        <rFont val="Calibri"/>
        <family val="2"/>
      </rPr>
      <t xml:space="preserve">if present  </t>
    </r>
    <r>
      <rPr>
        <b/>
        <sz val="11"/>
        <color indexed="10"/>
        <rFont val="Calibri"/>
        <family val="2"/>
      </rPr>
      <t>(This is not implemented Yet)</t>
    </r>
  </si>
  <si>
    <t>Rules that are validated by the XML schema are marker yellow</t>
  </si>
  <si>
    <r>
      <t xml:space="preserve">must be equal to the number of records in the </t>
    </r>
    <r>
      <rPr>
        <sz val="11"/>
        <color indexed="56"/>
        <rFont val="Calibri"/>
        <family val="2"/>
      </rPr>
      <t xml:space="preserve">transaction </t>
    </r>
    <r>
      <rPr>
        <sz val="11"/>
        <color indexed="56"/>
        <rFont val="Calibri"/>
        <family val="2"/>
      </rPr>
      <t>file</t>
    </r>
  </si>
  <si>
    <t>Decommissioned rules are marked green</t>
  </si>
  <si>
    <r>
      <t xml:space="preserve">= Header.ReceiverID if Header.SenderID is a provider </t>
    </r>
    <r>
      <rPr>
        <sz val="11"/>
        <color indexed="10"/>
        <rFont val="Calibri"/>
        <family val="2"/>
      </rPr>
      <t xml:space="preserve">and Header.ReceiverID &lt;&gt; "HAAD"  and 
Header.ReceiverID is a valid payer.
 </t>
    </r>
  </si>
  <si>
    <t>= SelfPay or ProFormaPayer if Header.SenderID is a provider and Header.ReceiverID is HAAD</t>
  </si>
  <si>
    <t>must be a valid payer HAAD license, or @name if Header.ReceiverID is TPA or HAAD</t>
  </si>
  <si>
    <r>
      <t xml:space="preserve">must be a valid denial code. </t>
    </r>
    <r>
      <rPr>
        <sz val="11"/>
        <color indexed="10"/>
        <rFont val="Calibri"/>
        <family val="2"/>
      </rPr>
      <t>if present</t>
    </r>
    <r>
      <rPr>
        <sz val="11"/>
        <color indexed="56"/>
        <rFont val="Calibri"/>
        <family val="2"/>
      </rPr>
      <t xml:space="preserve">
Note: this rule is not in use from 01-Oct-2010.</t>
    </r>
  </si>
  <si>
    <r>
      <t xml:space="preserve">must have one principal diagnosis only.
</t>
    </r>
    <r>
      <rPr>
        <sz val="11"/>
        <color indexed="10"/>
        <rFont val="Calibri"/>
        <family val="2"/>
      </rPr>
      <t>( remove it Effective date 1-Feb-2010 is only valid for claims with Resubmission.Type = 'internal complaint' or 'legacy'.)</t>
    </r>
  </si>
  <si>
    <r>
      <t xml:space="preserve">must have 5% or less activities </t>
    </r>
    <r>
      <rPr>
        <sz val="11"/>
        <color indexed="10"/>
        <rFont val="Calibri"/>
        <family val="2"/>
      </rPr>
      <t xml:space="preserve">with Activity.Code =12 for service code (Activity.Type = 8)  </t>
    </r>
    <r>
      <rPr>
        <sz val="11"/>
        <color indexed="56"/>
        <rFont val="Calibri"/>
        <family val="2"/>
      </rPr>
      <t xml:space="preserve">in each e-claim file.
</t>
    </r>
    <r>
      <rPr>
        <sz val="11"/>
        <color indexed="10"/>
        <rFont val="Calibri"/>
        <family val="2"/>
      </rPr>
      <t>(Following to be removed)Providers effective date: December 1, 2009.
Payers effective date: January 1, 2010</t>
    </r>
  </si>
  <si>
    <t>must be either PRODUCTION or TEST on Production Shafafiya and either PTE_SUBMIT, PTE_VALIDATE_ONLY or PTE_RESPONSE on Public Test Environment. The content of e-claim file will be stored in the Post Office database only if it is PRODUCTION or PTE_SUBMIT respectively.</t>
  </si>
  <si>
    <r>
      <t xml:space="preserve">= HAAD provider license if Header.RecieverID = </t>
    </r>
    <r>
      <rPr>
        <sz val="11"/>
        <color indexed="10"/>
        <rFont val="Calibri"/>
        <family val="2"/>
      </rPr>
      <t>D001,</t>
    </r>
    <r>
      <rPr>
        <sz val="11"/>
        <color indexed="56"/>
        <rFont val="Calibri"/>
        <family val="2"/>
      </rPr>
      <t xml:space="preserve"> or </t>
    </r>
    <r>
      <rPr>
        <sz val="11"/>
        <color indexed="10"/>
        <rFont val="Calibri"/>
        <family val="2"/>
      </rPr>
      <t>D001</t>
    </r>
    <r>
      <rPr>
        <sz val="11"/>
        <color indexed="56"/>
        <rFont val="Calibri"/>
        <family val="2"/>
      </rPr>
      <t xml:space="preserve"> if Header.RecieverID = HAAD for Encounter.Type = 7 (National Screening)</t>
    </r>
  </si>
  <si>
    <r>
      <t xml:space="preserve">= </t>
    </r>
    <r>
      <rPr>
        <sz val="11"/>
        <color indexed="10"/>
        <rFont val="Calibri"/>
        <family val="2"/>
      </rPr>
      <t>D001</t>
    </r>
    <r>
      <rPr>
        <sz val="11"/>
        <color indexed="56"/>
        <rFont val="Calibri"/>
        <family val="2"/>
      </rPr>
      <t xml:space="preserve"> if Header.SenderID = HAAD provider license, or HAAD if Header. SenderID =</t>
    </r>
    <r>
      <rPr>
        <sz val="11"/>
        <color indexed="10"/>
        <rFont val="Calibri"/>
        <family val="2"/>
      </rPr>
      <t xml:space="preserve"> D001</t>
    </r>
    <r>
      <rPr>
        <sz val="11"/>
        <color indexed="56"/>
        <rFont val="Calibri"/>
        <family val="2"/>
      </rPr>
      <t xml:space="preserve"> for Encounter.Type = 7 (National Screening) </t>
    </r>
  </si>
  <si>
    <t>must be a valid HAAD, DHA or MOH provider license if Encounter.StartType = 3 or 8 (Transfer from another facility)</t>
  </si>
  <si>
    <t>must be a valid HAAD, DHA or MOH provider license if Encounter.EndType = 4 or 7 (Transfer to another facility)</t>
  </si>
  <si>
    <t>must have a value if Observation.Type &lt;&gt; Universal Dental</t>
  </si>
  <si>
    <r>
      <t xml:space="preserve">must have a value  if Observation.Type &lt;&gt; Universal Dental </t>
    </r>
    <r>
      <rPr>
        <sz val="11"/>
        <color indexed="10"/>
        <rFont val="Calibri"/>
        <family val="2"/>
      </rPr>
      <t>or Flags</t>
    </r>
  </si>
  <si>
    <t>must be numeric if Observation.Type = LOINC. Symbols &lt; and &gt; are allowed only on the first position of the value. Examples of valid LOINC values: 123.56, &gt;12.34, &lt;32.56.</t>
  </si>
  <si>
    <t>must be in the allowed range approved by HAAD (list of LOINC codes with their allowed values range is published on Data Dictionary web site).
Note: this rule will generate warnings.</t>
  </si>
  <si>
    <t>must be valid (list of LOINC codes with their allowed value types is published on Data Dictionary web site)</t>
  </si>
  <si>
    <t>must be Principal, Secondary, Admitting or ReasonForVisit</t>
  </si>
  <si>
    <r>
      <t xml:space="preserve">must be a valid ICD9 code </t>
    </r>
    <r>
      <rPr>
        <sz val="11"/>
        <color indexed="10"/>
        <rFont val="Calibri"/>
        <family val="2"/>
      </rPr>
      <t>for Encounter.Start &lt; 15-Sep-2016 and a Valid ICD10 for Encounter.Start &gt;= 15-Sep-2016. It also can be ICD9 or ICD10 for Pharamacy or Laboratory Sender</t>
    </r>
  </si>
  <si>
    <t>must have a correct value from the list of nationalities published on HAAD web site</t>
  </si>
  <si>
    <r>
      <t xml:space="preserve">must be HAAD, DHA or MOH provider license, </t>
    </r>
    <r>
      <rPr>
        <sz val="11"/>
        <color indexed="10"/>
        <rFont val="Calibri"/>
        <family val="2"/>
      </rPr>
      <t xml:space="preserve"> </t>
    </r>
    <r>
      <rPr>
        <sz val="11"/>
        <color indexed="56"/>
        <rFont val="Calibri"/>
        <family val="2"/>
      </rPr>
      <t>or HAAD</t>
    </r>
  </si>
  <si>
    <r>
      <t xml:space="preserve">must be HAAD, DHA or MOH provider license, or HAAD payer license, or HAAD TPA license, </t>
    </r>
    <r>
      <rPr>
        <sz val="11"/>
        <color indexed="56"/>
        <rFont val="Calibri"/>
        <family val="2"/>
      </rPr>
      <t xml:space="preserve"> or HAAD. Refer to the transaction specific rule on allowed values for Header.ReceiverID</t>
    </r>
  </si>
  <si>
    <r>
      <t xml:space="preserve">HAAD </t>
    </r>
    <r>
      <rPr>
        <sz val="11"/>
        <color indexed="10"/>
        <rFont val="Calibri"/>
        <family val="2"/>
      </rPr>
      <t xml:space="preserve"> </t>
    </r>
    <r>
      <rPr>
        <sz val="11"/>
        <color indexed="56"/>
        <rFont val="Calibri"/>
        <family val="2"/>
      </rPr>
      <t xml:space="preserve"> may be a receiver for Claim.Submission, Remittance.Advice and Person.Register transactions only</t>
    </r>
  </si>
  <si>
    <r>
      <t>= HAAD</t>
    </r>
    <r>
      <rPr>
        <sz val="11"/>
        <color indexed="10"/>
        <rFont val="Calibri"/>
        <family val="2"/>
      </rPr>
      <t xml:space="preserve">  </t>
    </r>
    <r>
      <rPr>
        <sz val="11"/>
        <color indexed="56"/>
        <rFont val="Calibri"/>
        <family val="2"/>
      </rPr>
      <t>if Claim.Submission transaction is sent by Payer or TPA</t>
    </r>
  </si>
  <si>
    <r>
      <t xml:space="preserve">= HAAD </t>
    </r>
    <r>
      <rPr>
        <sz val="11"/>
        <color indexed="10"/>
        <rFont val="Calibri"/>
        <family val="2"/>
      </rPr>
      <t xml:space="preserve"> </t>
    </r>
    <r>
      <rPr>
        <sz val="11"/>
        <color indexed="56"/>
        <rFont val="Calibri"/>
        <family val="2"/>
      </rPr>
      <t xml:space="preserve"> for Person.Register transaction</t>
    </r>
  </si>
  <si>
    <t>must be a valid ICD9 Code</t>
  </si>
  <si>
    <r>
      <t xml:space="preserve">must be a valid CPT Code </t>
    </r>
    <r>
      <rPr>
        <sz val="11"/>
        <color indexed="10"/>
        <rFont val="Calibri"/>
        <family val="2"/>
      </rPr>
      <t>if Activity.Type=3</t>
    </r>
  </si>
  <si>
    <r>
      <t xml:space="preserve">must be a valid HCPCS Code </t>
    </r>
    <r>
      <rPr>
        <sz val="11"/>
        <color indexed="10"/>
        <rFont val="Calibri"/>
        <family val="2"/>
      </rPr>
      <t>if Activity.Type=4</t>
    </r>
  </si>
  <si>
    <r>
      <t xml:space="preserve">must be a valid Drug Code </t>
    </r>
    <r>
      <rPr>
        <sz val="11"/>
        <color indexed="10"/>
        <rFont val="Calibri"/>
        <family val="2"/>
      </rPr>
      <t>if Activity.Type=5</t>
    </r>
  </si>
  <si>
    <r>
      <t xml:space="preserve">must be a valid Dental Code </t>
    </r>
    <r>
      <rPr>
        <sz val="11"/>
        <color indexed="10"/>
        <rFont val="Calibri"/>
        <family val="2"/>
      </rPr>
      <t xml:space="preserve">with Type USCLS </t>
    </r>
    <r>
      <rPr>
        <sz val="11"/>
        <color indexed="10"/>
        <rFont val="Calibri"/>
        <family val="2"/>
      </rPr>
      <t xml:space="preserve">if </t>
    </r>
    <r>
      <rPr>
        <sz val="11"/>
        <color indexed="10"/>
        <rFont val="Calibri"/>
        <family val="2"/>
      </rPr>
      <t>Activity.Type=6</t>
    </r>
  </si>
  <si>
    <r>
      <t xml:space="preserve">must be a valid Service Code </t>
    </r>
    <r>
      <rPr>
        <sz val="11"/>
        <color indexed="10"/>
        <rFont val="Calibri"/>
        <family val="2"/>
      </rPr>
      <t>if Activity.Type=8</t>
    </r>
  </si>
  <si>
    <r>
      <t xml:space="preserve">must be a valid DRG Code </t>
    </r>
    <r>
      <rPr>
        <sz val="11"/>
        <color indexed="10"/>
        <rFont val="Calibri"/>
        <family val="2"/>
      </rPr>
      <t>if Activity.Type=9</t>
    </r>
  </si>
  <si>
    <r>
      <t xml:space="preserve">must have a value
</t>
    </r>
    <r>
      <rPr>
        <sz val="11"/>
        <color indexed="10"/>
        <rFont val="Calibri"/>
        <family val="2"/>
      </rPr>
      <t>This rule decommissioned on 1-June-2014</t>
    </r>
  </si>
  <si>
    <t>must be greater than zero</t>
  </si>
  <si>
    <r>
      <t xml:space="preserve">must be a valid denial code </t>
    </r>
    <r>
      <rPr>
        <sz val="11"/>
        <color indexed="10"/>
        <rFont val="Calibri"/>
        <family val="2"/>
      </rPr>
      <t>if presents</t>
    </r>
  </si>
  <si>
    <t>must not be there for Prescription and Authorization.</t>
  </si>
  <si>
    <r>
      <t xml:space="preserve">&gt;= Encounter.Start and &lt;= Encounter.End </t>
    </r>
    <r>
      <rPr>
        <sz val="11"/>
        <color indexed="10"/>
        <rFont val="Calibri"/>
        <family val="2"/>
      </rPr>
      <t>if Encounter.End is has a value</t>
    </r>
  </si>
  <si>
    <t>must be written as "HAAD" or "@HAAD"</t>
  </si>
  <si>
    <t>must be written as "SEHA" or "@SEHA"
Note: the rule is obsolete and not in use since 14-Mar-2011.</t>
  </si>
  <si>
    <t>must be in the list of allowed licenses assigned to the given Post Office login</t>
  </si>
  <si>
    <r>
      <t xml:space="preserve">must have value if Header.SenderID = Payer </t>
    </r>
    <r>
      <rPr>
        <sz val="11"/>
        <color indexed="10"/>
        <rFont val="Calibri"/>
        <family val="2"/>
      </rPr>
      <t>or TPA</t>
    </r>
  </si>
  <si>
    <r>
      <t xml:space="preserve">must be a valid Dental Code </t>
    </r>
    <r>
      <rPr>
        <sz val="11"/>
        <color indexed="10"/>
        <rFont val="Calibri"/>
        <family val="2"/>
      </rPr>
      <t xml:space="preserve">with Type (USCLS,CDT) </t>
    </r>
    <r>
      <rPr>
        <sz val="11"/>
        <color indexed="10"/>
        <rFont val="Calibri"/>
        <family val="2"/>
      </rPr>
      <t xml:space="preserve">if </t>
    </r>
    <r>
      <rPr>
        <sz val="11"/>
        <color indexed="10"/>
        <rFont val="Calibri"/>
        <family val="2"/>
      </rPr>
      <t>Activity.Type=6</t>
    </r>
  </si>
  <si>
    <t>must have a valid value. Refer to the specific rules on Observation.Code.</t>
  </si>
  <si>
    <t>=6 if present and Activity.Observation.Type=’Universal Dental’</t>
  </si>
  <si>
    <t>in combination with Claim.ProviderID must be unique within a file
This rule is implemented as it is on November 14, 2010. The rule is applied for all e-claim files regardless of Activity.Start and Header.TransactionDate values.</t>
  </si>
  <si>
    <t>in combination with Claim.ProviderID must be globally unique within a file, unless Claim.Resubmission element is present</t>
  </si>
  <si>
    <t>must be empty unless Resubmission.Type = 'correction' or 'internal complaint' if Header.SenderID = Provider</t>
  </si>
  <si>
    <t>&lt;= Header.TransactionDate
Note: rule is suspended on 31-May-2011 as per HAAD instructions.</t>
  </si>
  <si>
    <t>may have maximum 30 symbols</t>
  </si>
  <si>
    <t>Combination of Claim.ID, Claim.ProviderID, Activity.ID, Activity.Start, Activity.Type, Activity.Code, Activity.OrderingClinician, Activity.Clinician, Activity.Net and Activity.Quantity must be present in at least one Claim.Submission with Claim.Submission.Header.SenderID = Remittance.Advice.Header.ReceiverID 
This rule is not applied if Header.ReceiverID = HAAD.</t>
  </si>
  <si>
    <t>Combination {ID, IDPayer} must be present in at least one Remittance.Advice with Remittance.Advice.Header.SenderID = Claim.Submission.Header.ReceiverID and TransactionDate within previous six months if Resubmission.Type = 'correction' or 'internal complaint'.</t>
  </si>
  <si>
    <t>must have no modifier if Activity.Type = 3 (CPT).
Note: this rule has effective date of 30-Sep-2008 for providers and 11-Aug-2010 for payers.
Note: this rule is not in use from 1-Jul-2011, if DSP approves the implementation of modifiers.</t>
  </si>
  <si>
    <t>may not contain retired code.
Reference: DSP Decision no. 179.
Note: effective date is compared to Header.TransactionDate.</t>
  </si>
  <si>
    <t>RemittanceAdvice cannot be resubmitted before receiving claim resubmission, i.e. combination ClaimID/ProviderID  must be unique across all RemittanceAdvices, unless ‘sterilised’ by a preceding Claim.Submission transaction.</t>
  </si>
  <si>
    <t>Claim cannot be resubmitted before receiving corresponding Remittance.Advice transaction, i.e. combination ClaimID/ProviderID must be unique across all Claim.Submissions, unless ‘sterilised’ by a preceding Remittance.Advice.</t>
  </si>
  <si>
    <t>must be before Header.TransactionDate</t>
  </si>
  <si>
    <t>must have a value if Member.Relation has value and it is not ‘Principal’</t>
  </si>
  <si>
    <t>must be empty if Activity.Net = Activity.PaymentAmount</t>
  </si>
  <si>
    <t>Names of files uploaded to the Post Office may not contain reserved xml symbols.</t>
  </si>
  <si>
    <r>
      <t xml:space="preserve">may not have Service Codes 15 to 20 </t>
    </r>
    <r>
      <rPr>
        <sz val="11"/>
        <color indexed="10"/>
        <rFont val="Calibri"/>
        <family val="2"/>
      </rPr>
      <t>except “17-24”</t>
    </r>
    <r>
      <rPr>
        <sz val="11"/>
        <color indexed="56"/>
        <rFont val="Calibri"/>
        <family val="2"/>
      </rPr>
      <t>for Encounter.Type = {1, 2, 7, 8, 9}</t>
    </r>
  </si>
  <si>
    <t>Any service code consultation must be accompanied by an activity with Activity.Type = 3 (CPT), Activity.Code representing one of the E&amp;M codes and Activity.Net=0.
This rule is valid only for Header.Sender = provider that is not in Coding Certified Facilities list and for Encounter.Type = outpatient.
Note: the rule is disabled on 27-Jul-2011.</t>
  </si>
  <si>
    <t>cannot be a TPA</t>
  </si>
  <si>
    <t>&gt;= annual Basic Product premium if Contract.PackageName &lt;&gt; {Thiqa 1, Thiqa 2, Thiqa 3, Thiqa 4, 101, 102, 103, 104, 105, 106, 107, 108, 109} and if patient is not newborn.
Member is considered newborn if Contract.RenewalDate is within one year from Person.BirthDate.</t>
  </si>
  <si>
    <t>must be equal to a MemberID, where Member.Relation = Principal -&gt; search all Person.Registers with same Header.SenderID</t>
  </si>
  <si>
    <t>= Encounter.Start if Activity.Type = 9 (IR DRG)</t>
  </si>
  <si>
    <t>if Activity.Type = 9 then there must be a per diem activity with ActivityNet=0 for each day of stay – quantity will give LoS</t>
  </si>
  <si>
    <t>must be within one year before Header.TransactionDate</t>
  </si>
  <si>
    <r>
      <t xml:space="preserve">must be within one year before Header.TransactionDate, if Encounter.End is not present </t>
    </r>
    <r>
      <rPr>
        <sz val="11"/>
        <color indexed="10"/>
        <rFont val="Calibri"/>
        <family val="2"/>
      </rPr>
      <t>and Resubmission element not present</t>
    </r>
  </si>
  <si>
    <r>
      <t xml:space="preserve">must be unique within a claim </t>
    </r>
    <r>
      <rPr>
        <sz val="11"/>
        <color indexed="10"/>
        <rFont val="Calibri"/>
        <family val="2"/>
      </rPr>
      <t xml:space="preserve">excluding "Admitting" and "ReasonforVisit" </t>
    </r>
  </si>
  <si>
    <t>must be &lt; 1000 and have maximum 4 numbers after decimal separator;</t>
  </si>
  <si>
    <r>
      <t xml:space="preserve">&gt; 0 </t>
    </r>
    <r>
      <rPr>
        <sz val="11"/>
        <color indexed="10"/>
        <rFont val="Calibri"/>
        <family val="2"/>
      </rPr>
      <t>if present</t>
    </r>
  </si>
  <si>
    <t>must be empty if Claim.PayerID = SelfPay or ProFormaPayer.
Note: this rule is decommissioned from 1-Sep-2014.</t>
  </si>
  <si>
    <t>must be within 24 hours from Encounter.Start if Encounter.Type = Outpatient</t>
  </si>
  <si>
    <t>= Header.ReceiverID</t>
  </si>
  <si>
    <t>= Header.SenderID</t>
  </si>
  <si>
    <r>
      <t xml:space="preserve">must have a value </t>
    </r>
    <r>
      <rPr>
        <sz val="11"/>
        <color indexed="10"/>
        <rFont val="Calibri"/>
        <family val="2"/>
      </rPr>
      <t>For Authorization Type  ("Eligibility" , 
"Prescription", "Authorization")</t>
    </r>
    <r>
      <rPr>
        <sz val="11"/>
        <color indexed="56"/>
        <rFont val="Calibri"/>
        <family val="2"/>
      </rPr>
      <t xml:space="preserve">
</t>
    </r>
  </si>
  <si>
    <r>
      <t xml:space="preserve">must be a valid payer HAAD license </t>
    </r>
    <r>
      <rPr>
        <sz val="11"/>
        <color indexed="10"/>
        <rFont val="Calibri"/>
        <family val="2"/>
      </rPr>
      <t>or  "@name"</t>
    </r>
  </si>
  <si>
    <t>&gt;= 01-Jan-2011</t>
  </si>
  <si>
    <r>
      <t xml:space="preserve">must be empty unless </t>
    </r>
    <r>
      <rPr>
        <sz val="11"/>
        <color indexed="10"/>
        <rFont val="Calibri"/>
        <family val="2"/>
      </rPr>
      <t>Resubmission.Type</t>
    </r>
    <r>
      <rPr>
        <sz val="11"/>
        <color indexed="56"/>
        <rFont val="Calibri"/>
        <family val="2"/>
      </rPr>
      <t xml:space="preserve"> = 'Correction', 'Complaint' </t>
    </r>
  </si>
  <si>
    <r>
      <t xml:space="preserve">&lt;= Header.TransactionDate </t>
    </r>
    <r>
      <rPr>
        <sz val="11"/>
        <color indexed="10"/>
        <rFont val="Calibri"/>
        <family val="2"/>
      </rPr>
      <t>if present</t>
    </r>
  </si>
  <si>
    <r>
      <t xml:space="preserve">must have at least one object Member if SenderID is payer </t>
    </r>
    <r>
      <rPr>
        <sz val="11"/>
        <color indexed="10"/>
        <rFont val="Calibri"/>
        <family val="2"/>
      </rPr>
      <t>(or provider this should be removed)</t>
    </r>
  </si>
  <si>
    <r>
      <t xml:space="preserve">must have value </t>
    </r>
    <r>
      <rPr>
        <sz val="11"/>
        <color indexed="10"/>
        <rFont val="Calibri"/>
        <family val="2"/>
      </rPr>
      <t xml:space="preserve">if there is at least one activity with </t>
    </r>
    <r>
      <rPr>
        <sz val="11"/>
        <color indexed="56"/>
        <rFont val="Calibri"/>
        <family val="2"/>
      </rPr>
      <t>Activity.PaymentAmount &lt;&gt; 0</t>
    </r>
  </si>
  <si>
    <r>
      <t xml:space="preserve">must have a value </t>
    </r>
    <r>
      <rPr>
        <sz val="11"/>
        <color indexed="10"/>
        <rFont val="Calibri"/>
        <family val="2"/>
      </rPr>
      <t>for all activities after 1-Jun-14</t>
    </r>
    <r>
      <rPr>
        <sz val="11"/>
        <color indexed="56"/>
        <rFont val="Calibri"/>
        <family val="2"/>
      </rPr>
      <t xml:space="preserve"> </t>
    </r>
    <r>
      <rPr>
        <sz val="11"/>
        <color indexed="10"/>
        <rFont val="Calibri"/>
        <family val="2"/>
      </rPr>
      <t>and must not be present before 1 Jun14</t>
    </r>
  </si>
  <si>
    <r>
      <t xml:space="preserve">must be a valid payer </t>
    </r>
    <r>
      <rPr>
        <sz val="11"/>
        <color indexed="10"/>
        <rFont val="Calibri"/>
        <family val="2"/>
      </rPr>
      <t xml:space="preserve">(Classified as insurance or others) </t>
    </r>
    <r>
      <rPr>
        <sz val="11"/>
        <color indexed="56"/>
        <rFont val="Calibri"/>
        <family val="2"/>
      </rPr>
      <t>HAAD license , if present</t>
    </r>
  </si>
  <si>
    <r>
      <t>is globally  unique and starts with "EncounterFacilityID-" followed by a unique identifier assigned by the facility information system,</t>
    </r>
    <r>
      <rPr>
        <sz val="11"/>
        <color indexed="10"/>
        <rFont val="Calibri"/>
        <family val="2"/>
      </rPr>
      <t xml:space="preserve"> If Authorization Type equals Eligibility or Prescription or Authorization, and Resubmission element is not present</t>
    </r>
  </si>
  <si>
    <t>Must NOT repeat for the combination of Claim.ProviderID, Claim.MemberID, Encounter.FacilityID, Activity.Start, Activity.Type, Activity.Code, and Activity.Quantity  with a different Claim.ID, except when Resubmission element is present</t>
  </si>
  <si>
    <t>must be equal to EncounterFacilityID#EncounterPatientID 
if Claim.PayerID = SelfPay or ProFormaPayer</t>
  </si>
  <si>
    <t>must be POA, if present</t>
  </si>
  <si>
    <t>must not be present if Authorization.Type = "Prescription" or "Authorization"</t>
  </si>
  <si>
    <r>
      <t xml:space="preserve">POA </t>
    </r>
    <r>
      <rPr>
        <sz val="11"/>
        <color indexed="10"/>
        <rFont val="Calibri"/>
        <family val="2"/>
      </rPr>
      <t>can be used only</t>
    </r>
    <r>
      <rPr>
        <sz val="11"/>
        <color indexed="56"/>
        <rFont val="Calibri"/>
        <family val="2"/>
      </rPr>
      <t xml:space="preserve"> if Encounter.Type = 3 or 4</t>
    </r>
  </si>
  <si>
    <t>&lt;&gt; 7 For Authorization Type = "Authorization"</t>
  </si>
  <si>
    <t>must have a value If Authorization Type is "Prescription" or  "Authorization" unless Observation.Type ("Universal Dental" or "Flags")</t>
  </si>
  <si>
    <t xml:space="preserve"> must have a value If Authorization Type is "Prescription" or  "Authorization" unless Observation.Type ("Universal Dental" or "Flags")</t>
  </si>
  <si>
    <t xml:space="preserve">must have value For Authorization Type  ("Eligibility" , "Cancellation")
and 
Must not have value for Authorization Type  ("Prescription", "Authorization")
</t>
  </si>
  <si>
    <t>Limit</t>
  </si>
  <si>
    <t>must not have value if Authorization Type &lt;&gt; "Prescription"</t>
  </si>
  <si>
    <t>Payment Amount</t>
  </si>
  <si>
    <t>Reference</t>
  </si>
  <si>
    <t>Release description</t>
  </si>
  <si>
    <t>Health Record</t>
  </si>
  <si>
    <t>Misc002</t>
  </si>
  <si>
    <t>ICD10 available in the PUBLIC TEST ENVIRONMENT (PTE) for testing.
System will validate diagnosis based on the ICD10-CM list 
Note: The PTE will allow claims to be submitted with TransactionDate &gt; today and with Encounter.Start &gt; today, to allow testing of future claims. The rule 61 will be disabled for the PTE only.</t>
  </si>
  <si>
    <t>Definitions</t>
  </si>
  <si>
    <t>= ICD-10-CM valid diagnosis code if Encounter.Start &gt;= 1-Oct-2015 
Header.TransactionDate must be also &gt; 1-Oct-2015.
This will allow simulation of claims that happen post 1-Oct-2015 when they need to be coded with ICD10 diagnosis code.</t>
  </si>
  <si>
    <t>DSP254</t>
  </si>
  <si>
    <t>Schema change: Add new element EligibilityIDPayer to the Encounter element of the ClaimSubmission transaction. Non mandatory</t>
  </si>
  <si>
    <t xml:space="preserve">This will be used for the provider to communicate the  ID of the Eligibility transaction done for the claim being submitted. Payers then will be able to crosscheck with their own records. </t>
  </si>
  <si>
    <t>DSP260</t>
  </si>
  <si>
    <t xml:space="preserve">Schema change: add new schema element Claim.DxInfo to implement non-mandatory new element for POA (Present On Admission) reporting, to the PriorRequest, PriorAuthorization, ClaimSubmission and HealthRecord schemas. </t>
  </si>
  <si>
    <t xml:space="preserve">Add new DxInfo data element non-mandatory. It is part of the Diagnosis element. It hast to fields:
Type = POA
Code= allowed POA values
</t>
  </si>
  <si>
    <t>VRule188</t>
  </si>
  <si>
    <r>
      <t xml:space="preserve">Validate data uploaded for MOI
</t>
    </r>
    <r>
      <rPr>
        <sz val="11"/>
        <color rgb="FFFF0000"/>
        <rFont val="Calibri"/>
        <family val="2"/>
        <scheme val="minor"/>
      </rPr>
      <t>Not for Abu Dhabi Entities</t>
    </r>
  </si>
  <si>
    <t>UIDNumber</t>
  </si>
  <si>
    <r>
      <t xml:space="preserve">must have a value if Header.ReceiverID = MOI
</t>
    </r>
    <r>
      <rPr>
        <sz val="11"/>
        <color rgb="FFFF0000"/>
        <rFont val="Calibri"/>
        <family val="2"/>
        <scheme val="minor"/>
      </rPr>
      <t>Not for Abu Dhabi entities</t>
    </r>
  </si>
  <si>
    <t>VRule189</t>
  </si>
  <si>
    <t>VisaFileNumber</t>
  </si>
  <si>
    <t>VRule190</t>
  </si>
  <si>
    <t>VRule191</t>
  </si>
  <si>
    <t>VRule192</t>
  </si>
  <si>
    <t>Vrule238</t>
  </si>
  <si>
    <t>DxInfo element only available from 1-Dec-14</t>
  </si>
  <si>
    <t>Available as non mandatory after 1-Dec-2014</t>
  </si>
  <si>
    <t>Vrule239</t>
  </si>
  <si>
    <t>DxInfo.Type must be 'POA' if present</t>
  </si>
  <si>
    <t xml:space="preserve"> = POA, if present</t>
  </si>
  <si>
    <t>Vrule243</t>
  </si>
  <si>
    <t>DxInfo.Type must be 'POA' if present and if EncounteryType = 3 or 4</t>
  </si>
  <si>
    <t xml:space="preserve">= POA if Encounter.Type = 3 or 4
</t>
  </si>
  <si>
    <t>Vrule244</t>
  </si>
  <si>
    <t>DxInfo.Code must be only Y,N,U,W,1 if DxInfo.Type = 'POA'</t>
  </si>
  <si>
    <t xml:space="preserve">= must be Y, N, U, W or 1, if DxInfo.Type = POA
</t>
  </si>
  <si>
    <t>Vrule245</t>
  </si>
  <si>
    <t>The DxInfo.Type = POA element should be present only once per each diagnosis, if present</t>
  </si>
  <si>
    <t>Vrule82</t>
  </si>
  <si>
    <t>Updated Routine Reporting requirements: High Cost HCPCS validation rules for RoutineReporting requirements from the effective date of the requirement</t>
  </si>
  <si>
    <t>Type, Value</t>
  </si>
  <si>
    <r>
      <t xml:space="preserve">Validation of parameters as per the Routine reporting requirements file
New definition of Validation Rule 82 :
</t>
    </r>
    <r>
      <rPr>
        <b/>
        <sz val="11"/>
        <color theme="3"/>
        <rFont val="Calibri"/>
        <family val="2"/>
        <scheme val="minor"/>
      </rPr>
      <t>Activity Codes may have observations. Refer to Reporting Requirements spreadsheet for the list of CPT codes that require observations and the respective codes for observations.
Reporting Requirements spreadsheet contains effective dates of each requirements. If effective date is not specified, then violations of this rule are shown as warnings if at least one claim encounter has Encounter.Start &gt;= 01-Jan-2010 and errors if Encounter.Start &gt;= 10-Oct-2010.
This rule is valid only if Header.SenderID is a provider</t>
    </r>
  </si>
  <si>
    <t>Updated Routine Reporting requirements: Cancer Screening Routine Reporting requirements - effective from the effective date in the Requirement</t>
  </si>
  <si>
    <t>DSP268</t>
  </si>
  <si>
    <t>Definition Change: Add a new DiagnosisType: "ReasonForVisit" as Non Mandatory. This can be used in any transaction in which DiagnosisType is used.</t>
  </si>
  <si>
    <t>New value added: "ReasonForVisit" - (non mandatory) -
Similar to the use of "Admitting" for Inpatient, "ReasonForVisit" is for Outpatient</t>
  </si>
  <si>
    <t>VRule51</t>
  </si>
  <si>
    <t>Update rule to include "ReasonForVisit" as a valid value for DiagnosisType</t>
  </si>
  <si>
    <t>Vrule246</t>
  </si>
  <si>
    <t>A payer can only submit person register transactions where the PayerID is himself and not other payer</t>
  </si>
  <si>
    <t>= Header.SenderID, if present; this rule is valid only if Header.SenderID = payer</t>
  </si>
  <si>
    <t>Doc001</t>
  </si>
  <si>
    <t>Update of Webservices API document to add latest changes in the webservices (remove unnecesary parameters)</t>
  </si>
  <si>
    <t xml:space="preserve">Update document with definition of webservices to the latest parameters http://www.shafafiya.org/dictionary/documents/Post%20Office%20API%20Specification%20Version%202.0.pdf </t>
  </si>
  <si>
    <t>Misc001</t>
  </si>
  <si>
    <t xml:space="preserve">Public Test Environment Auto Response feature
</t>
  </si>
  <si>
    <t>Implement Autoresponse features in the PTE that will help users to receive responses without engaging with ePartners for testing purposes.
This should be done selectively using the HeaderDispositionFlag
(A) Auto-generate Remittance.Advice transactions for submitted Claim.Submission transactions. Randomly simulate a 10 % of the claims being rejected and the rest being accepted.
(B) Auto-generate Prior.Authorization transactions for submitted Prior.Request transactions. Randomly simulate 15% of the request being rejected</t>
  </si>
  <si>
    <t>VRule152</t>
  </si>
  <si>
    <t>To comply with decision DSP 233 and existing definition of Claim.MemberID (see Vrule234)</t>
  </si>
  <si>
    <r>
      <t xml:space="preserve">must be empty if Claim.PayerID = SelfPay or ProFormaPayer
</t>
    </r>
    <r>
      <rPr>
        <sz val="12.65"/>
        <color rgb="FFFF0000"/>
        <rFont val="Calibri"/>
        <family val="2"/>
      </rPr>
      <t>Decommission from 1 Sep 14</t>
    </r>
  </si>
  <si>
    <t>VRule176</t>
  </si>
  <si>
    <t>Transactions should not be submitted if Member is not part of the list of members - As a warning</t>
  </si>
  <si>
    <t>must be present in at least one Person.Register transaction</t>
  </si>
  <si>
    <t xml:space="preserve">Only affects Prior Request
It's a warning </t>
  </si>
  <si>
    <t>VRule197</t>
  </si>
  <si>
    <t>Routine reporting (clarification of the definition of the previously implemented rule)</t>
  </si>
  <si>
    <t>Type, Code</t>
  </si>
  <si>
    <t>must be present according to reporting requirements described at http://www.haad.ae/DataDictionary/RoutineReporting (column 'Mandatory')</t>
  </si>
  <si>
    <t>Not implemented: changes to the routine reporting where not ready</t>
  </si>
  <si>
    <t>VRule198</t>
  </si>
  <si>
    <t>Type, Code, Value, ValueType</t>
  </si>
  <si>
    <t>VRule207</t>
  </si>
  <si>
    <t>The OrderingClinician should not be Pharmacist</t>
  </si>
  <si>
    <t>must not be a Pharmacist</t>
  </si>
  <si>
    <t>Vrule233</t>
  </si>
  <si>
    <t xml:space="preserve">A Claim must not repeat a combination of attributes in other submitted claims
To maintain the integrity of Claim.ID
</t>
  </si>
  <si>
    <t>Vrule234</t>
  </si>
  <si>
    <t>To comply with decision DSP 233 and existing definition of Claim.MemberID (replace Vrule152)
Claim.MemberID = EncounterFacilityID#EncounterPatientID if Claim.PayerID = SelfPay or ProFormaPayer</t>
  </si>
  <si>
    <t>Must be equal to EncounterFacilityID#EncounterPatientID 
if Claim.PayerID = SelfPay or ProFormaPayer</t>
  </si>
  <si>
    <t>Vrule235</t>
  </si>
  <si>
    <t xml:space="preserve">A second Remittance advice is allowed for a claim only if it has a TKBK-00# denial code per submission/resubmission cycle (see DSP decision 207)
</t>
  </si>
  <si>
    <t>Remittance Advice can be sent only once per claim or resubmission cycle, unless there is a Take Back denial code. In that case a second Remittance Advice per cycle is allowed. Maximum one Take back for each TKBK denial code is allowed per activity.</t>
  </si>
  <si>
    <t>Vrule236</t>
  </si>
  <si>
    <t>For PriorAuthorizations the quantity cannot be negative</t>
  </si>
  <si>
    <t>&gt;=0 in Prior Authorizations</t>
  </si>
  <si>
    <t>Vrule237</t>
  </si>
  <si>
    <t>For PriorAuthorizations the quantity can only be zero if the PaymentAmount is zero</t>
  </si>
  <si>
    <t>= Activity.PaymentAmount = 0 in Prior Authorizations</t>
  </si>
  <si>
    <t>Vrule240</t>
  </si>
  <si>
    <t>The Authorization.DenialCode should not be used if Authorization.Type=Prescription or Authorization (see http://www.shafafiya.org/Dictionary/PriorUseCases.html?)</t>
  </si>
  <si>
    <t>Vrule241</t>
  </si>
  <si>
    <t>Validate that each Prior Authorization corresponds to a PriorRequest</t>
  </si>
  <si>
    <t>Rule not published before but added by Greenrain to support Validation Rule 240 to make sure a PriorRequest exists for a PriorAuthorization</t>
  </si>
  <si>
    <t>Vrule242</t>
  </si>
  <si>
    <t>Validate that a PriorAuthorization is not send again without a corresponding PriorRequest</t>
  </si>
  <si>
    <t>Implementation Comments</t>
  </si>
  <si>
    <t>DSP171</t>
  </si>
  <si>
    <t xml:space="preserve">Add PayerID and TPA ID to MemberContract non-mandatory element of PersonRegister </t>
  </si>
  <si>
    <t>The additional fields will help to differentiate type of contracts when a TPA is involved</t>
  </si>
  <si>
    <t>DSP257</t>
  </si>
  <si>
    <t xml:space="preserve">Dental codes: Validate that the proper observations are added when using Dental codes </t>
  </si>
  <si>
    <t>Update validation rule 88: if Activity.Type = 6 (dental), then check the Mandatory Tariff to find out if Tooth Number, "Arches" or "Quadrants" are required. If the the code requires an observation it must be one of the valid values</t>
  </si>
  <si>
    <t>DSP256</t>
  </si>
  <si>
    <t>Change definition text Activity.PriorAuthorizationID</t>
  </si>
  <si>
    <t>New definition of Activity.PriorAuthorizationID: Authorization ID provided by the Payer. In case of electronic prior authorisation contains: 
- PriorAuthorization.Authorization.IDpayer, or
- PriorRequest.Authorization.ID of a relevant prior request, in cases where prior authorisation is not provided within defined time limit</t>
  </si>
  <si>
    <t>VRule126</t>
  </si>
  <si>
    <r>
      <t xml:space="preserve">Expand the scope of the control: Names of files uploaded to the Post Office may not contain reserved XML symbols </t>
    </r>
    <r>
      <rPr>
        <sz val="11"/>
        <color rgb="FFFF0000"/>
        <rFont val="Calibri"/>
        <family val="2"/>
        <scheme val="minor"/>
      </rPr>
      <t>or Windows OS reserved symbols</t>
    </r>
  </si>
  <si>
    <t xml:space="preserve">The validation will reject filenames using reserved XML and Windows OS characters </t>
  </si>
  <si>
    <t>Vrule132</t>
  </si>
  <si>
    <t>Update the existing rule with the following rationale:
Added the condition to exclude from this validation the visitor's visas which could be as low as AED180 for 6 months (AED360 annually).</t>
  </si>
  <si>
    <t>&gt;= annual Basic Product premium if Contract.PackageName &lt;&gt; {Thiqa 1, Thiqa 2, Thiqa 3, Thiqa 4, 101, 102, 103, 104, 105, 106, 107, 108, 109} and if patient is not newborn 
Member is considered newborn if Contract.RenewalDate is within one year from Person.BirthDate.
Exemption: if Contract.ExpiryDate-Contract.RenewalDate &lt;= 183 days AND Contract.GrossPremium &gt;= 360 AED</t>
  </si>
  <si>
    <t>DSP224</t>
  </si>
  <si>
    <t>Add Encounter.Start and Encounter.End to the PriorRequest schema as required elements for Inpatient cases</t>
  </si>
  <si>
    <t>Start,End</t>
  </si>
  <si>
    <t>Rationale: to support 'Inpatient service authorisation' and 'Request for extension of inpatient length of stay' use cases. Urgent implementation is justified as these cases are not being used at the moment.</t>
  </si>
  <si>
    <t>DSP240</t>
  </si>
  <si>
    <t xml:space="preserve">Change cardinality of Member and MemberContract elements in PersonRegister transaction, and make Member.Relation element not required, effective immediately
</t>
  </si>
  <si>
    <t>This will be used to enable linking demographic and claim information in self-pay reporting by Providers. Urgent implementation is justified as proposed changes do not affect submissions created according to the current rules.</t>
  </si>
  <si>
    <t xml:space="preserve">Enforce validation of cardinality of PersonRegister Member and Member contract for payers </t>
  </si>
  <si>
    <t>Must exists if SenderID = Payer</t>
  </si>
  <si>
    <t>DSP241</t>
  </si>
  <si>
    <t>Add Authorization.Limit to Outpatient Service Authorisation use case of the PriorAuthorization schema as not required element</t>
  </si>
  <si>
    <t xml:space="preserve">This will be used to notify the  provider of the amount available for the patient in case the cost of service being authorised exceeds the current limit in patient's insurance plan 
</t>
  </si>
  <si>
    <t>DSP242</t>
  </si>
  <si>
    <t xml:space="preserve">Change precision definition of the data type ActivityQuantity </t>
  </si>
  <si>
    <t xml:space="preserve">Change definition of ActivityQuantity simple type float, with 4 decimal places. Mask: NNN.DDDD. 
Rationale: to standardise the number of decimal digits in reported quantity values
</t>
  </si>
  <si>
    <t>DSP232</t>
  </si>
  <si>
    <r>
      <t xml:space="preserve">Add ActivityOrderingClinician as a required element to ClaimSubmission, </t>
    </r>
    <r>
      <rPr>
        <sz val="11"/>
        <color rgb="FFFF0000"/>
        <rFont val="Calibri"/>
        <family val="2"/>
        <scheme val="minor"/>
      </rPr>
      <t>RemittanceAdvice, PriorRequest</t>
    </r>
    <r>
      <rPr>
        <sz val="11"/>
        <color theme="1"/>
        <rFont val="Calibri"/>
        <family val="2"/>
        <scheme val="minor"/>
      </rPr>
      <t xml:space="preserve"> transactions
Schema change: Make element ActivityClinician non mandatory
Change of definitions of both elements</t>
    </r>
  </si>
  <si>
    <t>Rationale: to simplify Provider operations and support billing to insurance plans cover activities only by referral from certain type of clinicians.
This change will affect all users since they will have to change the field in which the Ordering clinician is added (Before this was the ActivityClinician), and it means in some cases new data must be captured and sent (though it is not mandatory) to give more specificity for the payer's usage
For example, for physiotherapy treatments, the ActivityOrderingClinician will be the Doctor who prescribed the treatment, and the ActivityClinician will be the physiontherapist who performed the treatment</t>
  </si>
  <si>
    <t>DSP244</t>
  </si>
  <si>
    <t xml:space="preserve">Validate that PriorRequest.Authorization.ID is globally  unique and starts with EncounterFacilityID- followed by a unique identifier assigned by the facility information system. </t>
  </si>
  <si>
    <t>This allows the PriorRequest.Authorizaiton.ID to be used in Claim Submissions as the Activity.PriorAuthorizationID as per DSP decision 256. Example: &lt;ID&gt;PF1223-00145677&lt;/ID&gt;</t>
  </si>
  <si>
    <t>VRule111</t>
  </si>
  <si>
    <t>Remittance Advice must be sent only for existing claim transactions</t>
  </si>
  <si>
    <r>
      <t xml:space="preserve">Combination of Claim.ID, Claim.ProviderID, Activity.ID, Activity.Start, Activity.Type, Activity.Code, Activity.Clinician, Activity.Net and Activity.Quantity must be present in at least one Claim.Submission with Claim.Submission.Header.SenderID = Remittance.Advice.Header.ReceiverID </t>
    </r>
    <r>
      <rPr>
        <sz val="11"/>
        <color theme="3"/>
        <rFont val="Calibri"/>
        <family val="2"/>
        <scheme val="minor"/>
      </rPr>
      <t xml:space="preserve">
This rule is not applied if Header.ReceiverID = HAAD.</t>
    </r>
  </si>
  <si>
    <t>VRule112</t>
  </si>
  <si>
    <t>Resubmissions can only be done once there is a Remittance advice transaction for the same claim</t>
  </si>
  <si>
    <t>Resubmissions can only be done one there is a Remittance advice transaction for the same claim</t>
  </si>
  <si>
    <t>VRule117</t>
  </si>
  <si>
    <t>RemittanceAdvice cannot be resubmitted before receiving claim resubmission</t>
  </si>
  <si>
    <t>VRule118</t>
  </si>
  <si>
    <t>Claim cannot be resubmitted before receiving corresponding Remittance.Advice transaction</t>
  </si>
  <si>
    <t>VRule119</t>
  </si>
  <si>
    <t>Claims should not be submitted if Member is not part of the list of members</t>
  </si>
  <si>
    <t>VRule124</t>
  </si>
  <si>
    <t>Validation of Activity PaymentAmounts</t>
  </si>
  <si>
    <t>Not implemented</t>
  </si>
  <si>
    <t>VRule133</t>
  </si>
  <si>
    <t>Validate that the totals Net amounts match the individual activity Net amounts</t>
  </si>
  <si>
    <t>VRule136</t>
  </si>
  <si>
    <t>All members that are not the Insurance Principal benefitiary should be related to a valid existing Principal benefitiary</t>
  </si>
  <si>
    <t>VRule137</t>
  </si>
  <si>
    <t>Enforce compliance with the definition of the element IDPayer</t>
  </si>
  <si>
    <t>VRule140</t>
  </si>
  <si>
    <t>Validate for DRG inpatient claims that there is an entry of the Perdiem code to calculate LoS</t>
  </si>
  <si>
    <t>Not implemented: problem with perdiem codes</t>
  </si>
  <si>
    <t>VRule141</t>
  </si>
  <si>
    <t>Validate for DRG inpatient claims the sum of Perdiem codes matches the start and end dates of the stay</t>
  </si>
  <si>
    <t>if Activity.Type = 9 then the sum of Activity.Quantity for all per diem activities must be equal or one day less than the number days between Encounter.End and Encounter.Start</t>
  </si>
  <si>
    <t>Not implemented Redundant same as 140</t>
  </si>
  <si>
    <t>VRule175</t>
  </si>
  <si>
    <t>Validate that if there is a complaint or Correction in PriorRequest it belongs to a previous existent claim</t>
  </si>
  <si>
    <r>
      <t xml:space="preserve">Combination {ID, IDPayer} must be present in at least one Prior.Authorization with Prior.Authorization.Header.SenderID = Prior.Request.Header.ReceiverID </t>
    </r>
    <r>
      <rPr>
        <sz val="11"/>
        <color rgb="FFFF0000"/>
        <rFont val="Calibri"/>
        <family val="2"/>
        <scheme val="minor"/>
      </rPr>
      <t xml:space="preserve">and TransactionDate within previous six months </t>
    </r>
    <r>
      <rPr>
        <sz val="11"/>
        <color theme="3"/>
        <rFont val="Calibri"/>
        <family val="2"/>
        <scheme val="minor"/>
      </rPr>
      <t>if Authorization.Type = 'Correction', 'Complaint'</t>
    </r>
  </si>
  <si>
    <r>
      <rPr>
        <sz val="11"/>
        <color rgb="FFFF0000"/>
        <rFont val="Calibri"/>
        <family val="2"/>
        <scheme val="minor"/>
      </rPr>
      <t>Modified description:</t>
    </r>
    <r>
      <rPr>
        <i/>
        <sz val="11"/>
        <color rgb="FFFF0000"/>
        <rFont val="Calibri"/>
        <family val="2"/>
        <scheme val="minor"/>
      </rPr>
      <t xml:space="preserve"> Authorization.ID Combination {ID, IDPayer} must be present in at least one previously submitted Prior.Authorization with Prior.Authorization.Header.SenderID = Prior.Request.Header.ReceiverID, if authorization has resubmission object</t>
    </r>
    <r>
      <rPr>
        <sz val="11"/>
        <color rgb="FFFF0000"/>
        <rFont val="Calibri"/>
        <family val="2"/>
        <scheme val="minor"/>
      </rPr>
      <t>”</t>
    </r>
  </si>
  <si>
    <t>VRule178</t>
  </si>
  <si>
    <t>Validate that the AuthorizationStart is the same or higher than the activity start in the Prior request</t>
  </si>
  <si>
    <t>VRule201</t>
  </si>
  <si>
    <t>Add business rule: activities in 'internal complaint' type resubmissions must have the same Activity.ID as in the original submission, in all other types of resubmissions Activity.ID must be unique across for the same Claim.ID</t>
  </si>
  <si>
    <t>Activities in 'internal complaint' type resubmissions must have the same Activity.ID as in the original submission, in all other types of resubmissions Activity.ID must be unique across for the same Claim.ID</t>
  </si>
  <si>
    <r>
      <rPr>
        <sz val="11"/>
        <color rgb="FFFF0000"/>
        <rFont val="Calibri"/>
        <family val="2"/>
        <scheme val="minor"/>
      </rPr>
      <t>Modified description:</t>
    </r>
    <r>
      <rPr>
        <i/>
        <sz val="11"/>
        <color rgb="FFFF0000"/>
        <rFont val="Calibri"/>
        <family val="2"/>
        <scheme val="minor"/>
      </rPr>
      <t>Activities in 'internal complaint' type resubmissions must have the same Activity.ID as in the original submission, in all other types of resubmissions Activity.ID must be unique across for the same claim or request</t>
    </r>
  </si>
  <si>
    <t>VRule202</t>
  </si>
  <si>
    <t>The prescriptions cannot be "Denied"</t>
  </si>
  <si>
    <t>must not be present if Authorization.Type = "Prescription"</t>
  </si>
  <si>
    <t>Not implemented: Validation Rule 202 used for something else</t>
  </si>
  <si>
    <t>Vrule232</t>
  </si>
  <si>
    <t>Settlement date in the Remittance Advice should not be higher than the transaction date</t>
  </si>
  <si>
    <t>&lt;=Header.TransactionDate
To support reconciliation by preventing submission of wrong settlement dates in RemittanceAdvice transactions</t>
  </si>
  <si>
    <t>DSP261</t>
  </si>
  <si>
    <t>Change definitions of EncouterStart and EncounterEnd to support PriorAuthorizations</t>
  </si>
  <si>
    <t xml:space="preserve">Start, End </t>
  </si>
  <si>
    <t>DSP266</t>
  </si>
  <si>
    <t>Change validation of HeaderDispositionFlag for Public Test Environment</t>
  </si>
  <si>
    <t>In the Public Test Environment the following values are allowed:
-'PTE_SUBMIT' - upon successful validation the transaction file is saved in the Post Office and made available for download by the receiver
-‘PTE_VALIDATE_ONLY’ - the validation engine checks the data in the submission against all validation rules in the PTE version and provides an error report to the user; the transaction file is immediately discarded without being sent to the receiver</t>
  </si>
  <si>
    <t>Changed existing Validation rule 30: system allows TEST and PRODUCTION in PTE as of 9-oct-14</t>
  </si>
  <si>
    <t>in combination with Claim.ProviderID must be unique within a file</t>
  </si>
  <si>
    <r>
      <t xml:space="preserve">must be SelfPay or ProFormaPayer or </t>
    </r>
    <r>
      <rPr>
        <sz val="11"/>
        <color rgb="FFFF0000"/>
        <rFont val="Calibri"/>
        <family val="2"/>
        <scheme val="minor"/>
      </rPr>
      <t>CSR</t>
    </r>
    <r>
      <rPr>
        <sz val="11"/>
        <color theme="3"/>
        <rFont val="Calibri"/>
        <family val="2"/>
        <scheme val="minor"/>
      </rPr>
      <t xml:space="preserve"> or MedicalTourismSelfPay or MedicalTourismOther if Header.SenderID is a provider and Header.ReceiverID is HAAD</t>
    </r>
  </si>
  <si>
    <r>
      <t xml:space="preserve">must be equal to EncounterFacilityID#EncounterPatientID 
if Claim.PayerID = SelfPay or ProFormaPayer or </t>
    </r>
    <r>
      <rPr>
        <sz val="11"/>
        <color rgb="FFFF0000"/>
        <rFont val="Calibri"/>
        <family val="2"/>
        <scheme val="minor"/>
      </rPr>
      <t>CSR</t>
    </r>
    <r>
      <rPr>
        <sz val="11"/>
        <color theme="3"/>
        <rFont val="Calibri"/>
        <family val="2"/>
        <scheme val="minor"/>
      </rPr>
      <t xml:space="preserve">  or MedicalTourismSelfPay or MedicalTourismOther</t>
    </r>
  </si>
  <si>
    <r>
      <t xml:space="preserve">must have a valid DoH License on Activity Start date 
and if Claim.PayerID &lt;&gt; SelfPay or ProFormaPayer or </t>
    </r>
    <r>
      <rPr>
        <sz val="11"/>
        <color rgb="FFFF0000"/>
        <rFont val="Calibri"/>
        <family val="2"/>
        <scheme val="minor"/>
      </rPr>
      <t>CSR</t>
    </r>
    <r>
      <rPr>
        <sz val="11"/>
        <color theme="3"/>
        <rFont val="Calibri"/>
        <family val="2"/>
        <scheme val="minor"/>
      </rPr>
      <t xml:space="preserve">  or MedicalTourismSelfPay or MedicalTourismOther
and Clinician not in HSF Clinician exlusion list </t>
    </r>
  </si>
  <si>
    <r>
      <t xml:space="preserve">must be present in at least one Person.Register transaction; 
if Claim.PayerID = SelfPay or ProFormaPayer or </t>
    </r>
    <r>
      <rPr>
        <sz val="11"/>
        <color rgb="FFFF0000"/>
        <rFont val="Calibri"/>
        <family val="2"/>
        <scheme val="minor"/>
      </rPr>
      <t>CSR</t>
    </r>
    <r>
      <rPr>
        <sz val="11"/>
        <color theme="3"/>
        <rFont val="Calibri"/>
        <family val="2"/>
        <scheme val="minor"/>
      </rPr>
      <t xml:space="preserve"> or MedicalTourismSelfPay or MedicalTourismOther</t>
    </r>
  </si>
  <si>
    <t>Cost Submission - Rule 61, 92, 93</t>
  </si>
  <si>
    <t>Pay for Quality</t>
  </si>
  <si>
    <t>New validation rule (P4Q)</t>
  </si>
  <si>
    <t>should be P4Q</t>
  </si>
  <si>
    <t>should contain a valid value(P4QD-001) when Activity.PaymentAmount is negative.</t>
  </si>
  <si>
    <t>must be service type only "8".</t>
  </si>
  <si>
    <r>
      <t xml:space="preserve">must have a value "PayForQuality-&lt;Year&gt;-&lt;PaymentSequenceNumber&gt;". Payment sequence number is a reference number following the hyphen after the year. 
</t>
    </r>
    <r>
      <rPr>
        <b/>
        <sz val="11"/>
        <color rgb="FFFF0000"/>
        <rFont val="Calibri"/>
        <family val="2"/>
        <scheme val="minor"/>
      </rPr>
      <t>Example:</t>
    </r>
    <r>
      <rPr>
        <sz val="11"/>
        <color rgb="FFFF0000"/>
        <rFont val="Calibri"/>
        <family val="2"/>
        <scheme val="minor"/>
      </rPr>
      <t xml:space="preserve"> &lt;Claim&gt; &lt;ID&gt;PayForQuality-2025-ABC001&lt;/ID&gt;&lt;/Claim&gt;</t>
    </r>
  </si>
  <si>
    <t>New Rule (LAMA)</t>
  </si>
  <si>
    <t xml:space="preserve"> = 2 (Discharged against advice) and Encounter.Type = 3 or 4
then 
a) An Activity with Activity.Type = 8 (Service Code) and Activity.Code = 99-01 should be present with Activity.Net &gt;= 0 [and]
b) An Activity with Activity.Type = 9 (any DRG) must be present with Activity.Net=0</t>
  </si>
  <si>
    <t>New Rule (Outlier, CAHMS)</t>
  </si>
  <si>
    <t xml:space="preserve">  = 8 (Service Code) and Activity.Code = 99-02 or 99-03
    then
 a) Activity.Net &gt;= 0 [and]
 b) Activity with Activity.Type = 9 (DRG) should be present from New DRG List with Activity.Net &gt;= 0</t>
  </si>
  <si>
    <t>New Rule</t>
  </si>
  <si>
    <t xml:space="preserve"> = 2 or 3 and Encounter.Type = 3 or 4
 then 
 a) Activity.Net must be 0 for all Activities including DRG [and]
 b) Activity.Code : 98, 99, 99-02, 99-03 must not be present</t>
  </si>
  <si>
    <t xml:space="preserve">LAMA,Outlier, CAHMS - 384, 385, 386, 387
</t>
  </si>
  <si>
    <t xml:space="preserve"> = 2 (Discharged against advice) and Encounter.Type = 3 or 4
then 
a) An Activity with Activity.Type = 8 (Service Code) and Activity.Code = 99-01 should be present with Activity.Net &gt;= 0 [and]
b) An Activity with Activity.Type = 9 (any DRG) must be present with Activity.Net=0
c) Activity.Code : 98, 99, 99-02, 99-03 must not be present</t>
  </si>
  <si>
    <t xml:space="preserve"> = 3 and Encounter.Type = 3 or 4
 then 
 a) Activity.Net must be 0 for all Activities including DRG [and]
 b) Activity.Code : 98, 99, 99-02, 99-03, 99-01 must not be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</si>
</sst>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409]d\-mmm\-yy;@"/>
    <numFmt numFmtId="166" formatCode="m/d;@"/>
    <numFmt numFmtId="167" formatCode="d\-mmm\-yy"/>
  </numFmts>
  <fonts count="90" x14ac:knownFonts="1">
    <font>
      <sz val="11"/>
      <color theme="1"/>
      <name val="Calibri"/>
      <family val="2"/>
      <scheme val="minor"/>
    </font>
    <font>
      <sz val="11"/>
      <color rgb="FF000000"/>
      <name val="Calibri"/>
      <family val="2"/>
      <scheme val="minor"/>
    </font>
    <font>
      <sz val="11"/>
      <color rgb="FF000000"/>
      <name val="Calibri"/>
      <family val="2"/>
    </font>
    <font>
      <sz val="11"/>
      <name val="Calibri"/>
      <family val="2"/>
      <scheme val="minor"/>
    </font>
    <font>
      <b/>
      <sz val="11"/>
      <color theme="0"/>
      <name val="Calibri"/>
      <family val="2"/>
      <scheme val="minor"/>
    </font>
    <font>
      <sz val="11"/>
      <color rgb="FFFF0000"/>
      <name val="Calibri"/>
      <family val="2"/>
      <scheme val="minor"/>
    </font>
    <font>
      <sz val="11"/>
      <color theme="3"/>
      <name val="Calibri"/>
      <family val="2"/>
      <scheme val="minor"/>
    </font>
    <font>
      <sz val="22"/>
      <color theme="3"/>
      <name val="Calibri"/>
      <family val="2"/>
    </font>
    <font>
      <sz val="11"/>
      <color theme="3"/>
      <name val="Wingdings"/>
      <charset val="2"/>
    </font>
    <font>
      <sz val="22"/>
      <color rgb="FFFF0000"/>
      <name val="Calibri"/>
      <family val="2"/>
    </font>
    <font>
      <sz val="11"/>
      <color theme="3" tint="-0.249977111117893"/>
      <name val="Calibri"/>
      <family val="2"/>
      <scheme val="minor"/>
    </font>
    <font>
      <sz val="9"/>
      <color indexed="81"/>
      <name val="Tahoma"/>
      <family val="2"/>
    </font>
    <font>
      <sz val="8"/>
      <color indexed="81"/>
      <name val="Tahoma"/>
      <family val="2"/>
    </font>
    <font>
      <u/>
      <sz val="11"/>
      <color theme="10"/>
      <name val="Calibri"/>
      <family val="2"/>
      <scheme val="minor"/>
    </font>
    <font>
      <u/>
      <sz val="11"/>
      <color theme="10"/>
      <name val="Calibri"/>
      <family val="2"/>
    </font>
    <font>
      <b/>
      <sz val="11"/>
      <color theme="1"/>
      <name val="Calibri"/>
      <family val="2"/>
      <scheme val="minor"/>
    </font>
    <font>
      <b/>
      <sz val="8"/>
      <color indexed="81"/>
      <name val="Tahoma"/>
      <family val="2"/>
    </font>
    <font>
      <sz val="11"/>
      <color theme="3"/>
      <name val="Calibri"/>
      <family val="2"/>
    </font>
    <font>
      <sz val="11"/>
      <color rgb="FF1F497D"/>
      <name val="Calibri"/>
      <family val="2"/>
    </font>
    <font>
      <sz val="11"/>
      <color rgb="FF44546A"/>
      <name val="Calibri"/>
      <family val="2"/>
      <scheme val="minor"/>
    </font>
    <font>
      <sz val="22"/>
      <color rgb="FF44546A"/>
      <name val="Calibri"/>
      <family val="2"/>
    </font>
    <font>
      <b/>
      <sz val="11"/>
      <color rgb="FF44546A"/>
      <name val="Calibri"/>
      <family val="2"/>
      <scheme val="minor"/>
    </font>
    <font>
      <u/>
      <sz val="11"/>
      <color rgb="FF44546A"/>
      <name val="Calibri"/>
      <family val="2"/>
    </font>
    <font>
      <sz val="11"/>
      <color rgb="FF44546A"/>
      <name val="Wingdings"/>
      <charset val="2"/>
    </font>
    <font>
      <sz val="11"/>
      <color rgb="FF44546A"/>
      <name val="Calibri"/>
      <family val="2"/>
    </font>
    <font>
      <sz val="12.65"/>
      <color rgb="FFFF0000"/>
      <name val="Calibri"/>
      <family val="2"/>
    </font>
    <font>
      <i/>
      <sz val="11"/>
      <color rgb="FFFF0000"/>
      <name val="Calibri"/>
      <family val="2"/>
      <scheme val="minor"/>
    </font>
    <font>
      <sz val="10"/>
      <name val="Arial"/>
      <family val="2"/>
    </font>
    <font>
      <sz val="10"/>
      <name val="MS Sans Serif"/>
      <family val="2"/>
    </font>
    <font>
      <b/>
      <sz val="11"/>
      <color theme="3"/>
      <name val="Calibri"/>
      <family val="2"/>
      <scheme val="minor"/>
    </font>
    <font>
      <sz val="22"/>
      <color theme="3"/>
      <name val="Calibri"/>
      <family val="2"/>
      <scheme val="minor"/>
    </font>
    <font>
      <sz val="11"/>
      <color indexed="10"/>
      <name val="Calibri"/>
      <family val="2"/>
    </font>
    <font>
      <sz val="11"/>
      <color indexed="56"/>
      <name val="Calibri"/>
      <family val="2"/>
    </font>
    <font>
      <sz val="11"/>
      <color theme="4" tint="-0.249977111117893"/>
      <name val="Calibri"/>
      <family val="2"/>
      <scheme val="minor"/>
    </font>
    <font>
      <sz val="22"/>
      <color theme="4" tint="-0.249977111117893"/>
      <name val="Calibri"/>
      <family val="2"/>
    </font>
    <font>
      <sz val="11"/>
      <color rgb="FFFF0000"/>
      <name val="Calibri"/>
      <family val="2"/>
      <charset val="204"/>
      <scheme val="minor"/>
    </font>
    <font>
      <sz val="11"/>
      <color theme="3"/>
      <name val="Calibri"/>
      <family val="2"/>
      <charset val="204"/>
      <scheme val="minor"/>
    </font>
    <font>
      <sz val="22"/>
      <color rgb="FFFF0000"/>
      <name val="Calibri"/>
      <family val="2"/>
      <charset val="204"/>
    </font>
    <font>
      <sz val="22"/>
      <color theme="3"/>
      <name val="Calibri"/>
      <family val="2"/>
      <charset val="204"/>
    </font>
    <font>
      <sz val="22"/>
      <color rgb="FF00B050"/>
      <name val="Calibri"/>
      <family val="2"/>
    </font>
    <font>
      <sz val="11"/>
      <color rgb="FF00B050"/>
      <name val="Calibri"/>
      <family val="2"/>
      <scheme val="minor"/>
    </font>
    <font>
      <b/>
      <sz val="11"/>
      <color rgb="FFFF0000"/>
      <name val="Calibri"/>
      <family val="2"/>
    </font>
    <font>
      <sz val="11"/>
      <color rgb="FF002060"/>
      <name val="Calibri"/>
      <family val="2"/>
      <scheme val="minor"/>
    </font>
    <font>
      <sz val="22"/>
      <color rgb="FF002060"/>
      <name val="Calibri"/>
      <family val="2"/>
    </font>
    <font>
      <b/>
      <sz val="11"/>
      <color indexed="10"/>
      <name val="Calibri"/>
      <family val="2"/>
    </font>
    <font>
      <sz val="11"/>
      <color theme="3" tint="0.39997558519241921"/>
      <name val="Calibri"/>
      <family val="2"/>
      <scheme val="minor"/>
    </font>
    <font>
      <sz val="22"/>
      <color theme="3" tint="0.39997558519241921"/>
      <name val="Calibri"/>
      <family val="2"/>
    </font>
    <font>
      <sz val="11"/>
      <color rgb="FFC00000"/>
      <name val="Calibri"/>
      <family val="2"/>
      <scheme val="minor"/>
    </font>
    <font>
      <sz val="11"/>
      <color theme="0"/>
      <name val="Calibri"/>
      <family val="2"/>
      <scheme val="minor"/>
    </font>
    <font>
      <sz val="11"/>
      <color rgb="FFC00000"/>
      <name val="Calibri"/>
      <family val="2"/>
    </font>
    <font>
      <sz val="22"/>
      <color theme="3"/>
      <name val="Wingdings"/>
      <charset val="2"/>
    </font>
    <font>
      <sz val="22"/>
      <color rgb="FFC00000"/>
      <name val="Calibri"/>
      <family val="2"/>
    </font>
    <font>
      <b/>
      <sz val="14"/>
      <color theme="1"/>
      <name val="Calibri"/>
      <family val="2"/>
      <scheme val="minor"/>
    </font>
    <font>
      <sz val="14"/>
      <color theme="1"/>
      <name val="Calibri"/>
      <family val="2"/>
      <scheme val="minor"/>
    </font>
    <font>
      <sz val="14"/>
      <color theme="0"/>
      <name val="Calibri"/>
      <family val="2"/>
      <scheme val="minor"/>
    </font>
    <font>
      <sz val="14"/>
      <color theme="3"/>
      <name val="Calibri"/>
      <family val="2"/>
      <scheme val="minor"/>
    </font>
    <font>
      <b/>
      <sz val="14"/>
      <color theme="3"/>
      <name val="Calibri"/>
      <family val="2"/>
      <scheme val="minor"/>
    </font>
    <font>
      <vertAlign val="superscript"/>
      <sz val="7.7"/>
      <color theme="1"/>
      <name val="Calibri"/>
      <family val="2"/>
    </font>
    <font>
      <u/>
      <sz val="11"/>
      <color rgb="FFC00000"/>
      <name val="Calibri"/>
      <family val="2"/>
    </font>
    <font>
      <b/>
      <sz val="20"/>
      <color theme="3"/>
      <name val="Calibri"/>
      <family val="2"/>
      <scheme val="minor"/>
    </font>
    <font>
      <strike/>
      <sz val="11"/>
      <color rgb="FFC00000"/>
      <name val="Calibri"/>
      <family val="2"/>
      <scheme val="minor"/>
    </font>
    <font>
      <u/>
      <sz val="11"/>
      <color theme="3"/>
      <name val="Calibri"/>
      <family val="2"/>
      <scheme val="minor"/>
    </font>
    <font>
      <sz val="11"/>
      <color rgb="FFFF0000"/>
      <name val="Calibri"/>
      <family val="2"/>
    </font>
    <font>
      <u/>
      <sz val="11"/>
      <color theme="3"/>
      <name val="Calibri"/>
      <family val="2"/>
    </font>
    <font>
      <sz val="22"/>
      <color rgb="FFFF0000"/>
      <name val="Calibri"/>
      <family val="2"/>
      <scheme val="minor"/>
    </font>
    <font>
      <b/>
      <sz val="11"/>
      <color rgb="FFFF0000"/>
      <name val="Calibri"/>
      <family val="2"/>
      <scheme val="minor"/>
    </font>
    <font>
      <u/>
      <sz val="11"/>
      <color theme="1"/>
      <name val="Calibri"/>
      <family val="2"/>
      <scheme val="minor"/>
    </font>
    <font>
      <sz val="10"/>
      <color theme="3"/>
      <name val="Calibri"/>
      <family val="2"/>
      <scheme val="minor"/>
    </font>
    <font>
      <b/>
      <sz val="10"/>
      <color theme="3"/>
      <name val="Calibri"/>
      <family val="2"/>
      <scheme val="minor"/>
    </font>
    <font>
      <sz val="10"/>
      <color theme="3"/>
      <name val="Wingdings"/>
      <charset val="2"/>
    </font>
    <font>
      <sz val="11"/>
      <color theme="1"/>
      <name val="Calibri"/>
      <family val="2"/>
    </font>
    <font>
      <u/>
      <sz val="11"/>
      <color theme="1"/>
      <name val="Calibri"/>
      <family val="2"/>
    </font>
    <font>
      <u/>
      <sz val="11"/>
      <color rgb="FF0070C0"/>
      <name val="Calibri"/>
      <family val="2"/>
    </font>
    <font>
      <strike/>
      <sz val="11"/>
      <color rgb="FFFF0000"/>
      <name val="Calibri"/>
      <family val="2"/>
      <scheme val="minor"/>
    </font>
    <font>
      <u/>
      <sz val="11"/>
      <color rgb="FF44546A"/>
      <name val="Calibri"/>
      <family val="2"/>
      <scheme val="minor"/>
    </font>
    <font>
      <sz val="10"/>
      <color rgb="FFFF0000"/>
      <name val="Calibri"/>
      <family val="2"/>
      <scheme val="minor"/>
    </font>
    <font>
      <sz val="11"/>
      <color rgb="FFFF0000"/>
      <name val="Wingdings"/>
      <charset val="2"/>
    </font>
    <font>
      <sz val="18"/>
      <color theme="3"/>
      <name val="Wingdings"/>
      <charset val="2"/>
    </font>
    <font>
      <sz val="18"/>
      <color theme="3"/>
      <name val="Calibri"/>
      <family val="2"/>
      <scheme val="minor"/>
    </font>
    <font>
      <sz val="18"/>
      <color rgb="FFFF0000"/>
      <name val="Calibri"/>
      <family val="2"/>
      <scheme val="minor"/>
    </font>
    <font>
      <sz val="18"/>
      <color rgb="FFFF0000"/>
      <name val="Wingdings"/>
      <charset val="2"/>
    </font>
    <font>
      <sz val="20"/>
      <color rgb="FFFF0000"/>
      <name val="Calibri"/>
      <family val="2"/>
      <scheme val="minor"/>
    </font>
    <font>
      <u/>
      <sz val="11"/>
      <color rgb="FFFF0000"/>
      <name val="Calibri"/>
      <family val="2"/>
    </font>
    <font>
      <sz val="22"/>
      <color rgb="FFFF0000"/>
      <name val="Wingdings"/>
      <charset val="2"/>
    </font>
    <font>
      <sz val="22"/>
      <name val="Calibri"/>
      <family val="2"/>
      <scheme val="minor"/>
    </font>
    <font>
      <sz val="11"/>
      <color theme="3"/>
      <name val="Calibri"/>
      <family val="2"/>
      <scheme val="minor"/>
    </font>
    <font>
      <b/>
      <sz val="20"/>
      <color rgb="FFFF0000"/>
      <name val="Calibri"/>
      <family val="2"/>
      <scheme val="minor"/>
    </font>
    <font>
      <sz val="22"/>
      <color rgb="FFFF0000"/>
      <name val="Wingdings"/>
      <charset val="2"/>
    </font>
    <font>
      <sz val="20"/>
      <color rgb="FFFF0000"/>
      <name val="Calibri"/>
      <family val="2"/>
    </font>
    <font>
      <sz val="22"/>
      <color rgb="FF44546A"/>
      <name val="Wingdings"/>
      <charset val="2"/>
    </font>
  </fonts>
  <fills count="1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3"/>
        <bgColor indexed="64"/>
      </patternFill>
    </fill>
    <fill>
      <patternFill patternType="solid">
        <fgColor theme="0"/>
        <bgColor theme="4" tint="0.79998168889431442"/>
      </patternFill>
    </fill>
    <fill>
      <patternFill patternType="solid">
        <fgColor rgb="FFDDEBF7"/>
        <bgColor rgb="FFDDEBF7"/>
      </patternFill>
    </fill>
    <fill>
      <patternFill patternType="solid">
        <fgColor rgb="FFDAE9F8"/>
        <bgColor rgb="FFDAE9F8"/>
      </patternFill>
    </fill>
  </fills>
  <borders count="47">
    <border>
      <left/>
      <right/>
      <top/>
      <bottom/>
      <diagonal/>
    </border>
    <border>
      <left/>
      <right/>
      <top style="thin">
        <color theme="4" tint="0.39997558519241921"/>
      </top>
      <bottom style="thin">
        <color theme="4" tint="0.39997558519241921"/>
      </bottom>
      <diagonal/>
    </border>
    <border>
      <left/>
      <right/>
      <top style="thin">
        <color theme="4"/>
      </top>
      <bottom style="thin">
        <color theme="4" tint="0.39997558519241921"/>
      </bottom>
      <diagonal/>
    </border>
    <border>
      <left/>
      <right/>
      <top style="thin">
        <color theme="4" tint="0.39997558519241921"/>
      </top>
      <bottom/>
      <diagonal/>
    </border>
    <border>
      <left/>
      <right/>
      <top style="thin">
        <color theme="4"/>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dotted">
        <color theme="0" tint="-0.499984740745262"/>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theme="0" tint="-0.499984740745262"/>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dotted">
        <color theme="0" tint="-0.499984740745262"/>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ck">
        <color theme="3"/>
      </bottom>
      <diagonal/>
    </border>
    <border>
      <left/>
      <right/>
      <top style="thin">
        <color theme="0"/>
      </top>
      <bottom style="thick">
        <color theme="3"/>
      </bottom>
      <diagonal/>
    </border>
    <border>
      <left/>
      <right style="thin">
        <color theme="0"/>
      </right>
      <top style="thin">
        <color theme="0"/>
      </top>
      <bottom style="thick">
        <color theme="3"/>
      </bottom>
      <diagonal/>
    </border>
    <border>
      <left/>
      <right style="dotted">
        <color theme="0" tint="-0.499984740745262"/>
      </right>
      <top style="thin">
        <color theme="0"/>
      </top>
      <bottom style="thin">
        <color theme="0"/>
      </bottom>
      <diagonal/>
    </border>
    <border>
      <left style="thin">
        <color theme="0"/>
      </left>
      <right/>
      <top/>
      <bottom style="thin">
        <color theme="0"/>
      </bottom>
      <diagonal/>
    </border>
    <border>
      <left/>
      <right style="thin">
        <color theme="3"/>
      </right>
      <top style="thick">
        <color theme="3"/>
      </top>
      <bottom style="thick">
        <color theme="0"/>
      </bottom>
      <diagonal/>
    </border>
    <border>
      <left/>
      <right/>
      <top style="thick">
        <color theme="3"/>
      </top>
      <bottom style="thick">
        <color theme="0"/>
      </bottom>
      <diagonal/>
    </border>
    <border>
      <left style="thin">
        <color theme="3"/>
      </left>
      <right/>
      <top style="thick">
        <color theme="3"/>
      </top>
      <bottom style="thick">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3"/>
      </right>
      <top style="thick">
        <color theme="3"/>
      </top>
      <bottom style="thick">
        <color theme="0"/>
      </bottom>
      <diagonal/>
    </border>
    <border>
      <left style="thin">
        <color theme="0"/>
      </left>
      <right style="thin">
        <color theme="0"/>
      </right>
      <top style="thick">
        <color theme="3"/>
      </top>
      <bottom style="thick">
        <color theme="0"/>
      </bottom>
      <diagonal/>
    </border>
    <border>
      <left style="thin">
        <color theme="3"/>
      </left>
      <right style="thin">
        <color theme="0"/>
      </right>
      <top style="thick">
        <color theme="3"/>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right style="thin">
        <color indexed="64"/>
      </right>
      <top/>
      <bottom/>
      <diagonal/>
    </border>
    <border>
      <left/>
      <right/>
      <top style="thin">
        <color theme="8" tint="0.39997558519241921"/>
      </top>
      <bottom style="thin">
        <color theme="8" tint="0.39997558519241921"/>
      </bottom>
      <diagonal/>
    </border>
    <border>
      <left/>
      <right/>
      <top style="thin">
        <color theme="4" tint="0.39997558519241921"/>
      </top>
      <bottom style="thin">
        <color theme="8" tint="0.39997558519241921"/>
      </bottom>
      <diagonal/>
    </border>
    <border>
      <left/>
      <right/>
      <top style="thin">
        <color theme="8" tint="0.39997558519241921"/>
      </top>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top style="thin">
        <color rgb="FF9BC2E6"/>
      </top>
      <bottom style="thin">
        <color rgb="FF9BC2E6"/>
      </bottom>
      <diagonal/>
    </border>
    <border>
      <left/>
      <right/>
      <top style="thin">
        <color rgb="FF8EA9DB"/>
      </top>
      <bottom style="thin">
        <color rgb="FF8EA9DB"/>
      </bottom>
      <diagonal/>
    </border>
    <border>
      <left/>
      <right style="thin">
        <color rgb="FF9BC2E6"/>
      </right>
      <top style="thin">
        <color rgb="FF9BC2E6"/>
      </top>
      <bottom style="thin">
        <color rgb="FF9BC2E6"/>
      </bottom>
      <diagonal/>
    </border>
  </borders>
  <cellStyleXfs count="6">
    <xf numFmtId="0" fontId="0" fillId="0" borderId="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27" fillId="0" borderId="0"/>
    <xf numFmtId="0" fontId="28" fillId="0" borderId="0"/>
    <xf numFmtId="0" fontId="28" fillId="0" borderId="0"/>
  </cellStyleXfs>
  <cellXfs count="521">
    <xf numFmtId="0" fontId="0" fillId="0" borderId="0" xfId="0"/>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5" fontId="0" fillId="0" borderId="0" xfId="0" applyNumberFormat="1" applyAlignment="1">
      <alignment horizontal="left" vertical="center"/>
    </xf>
    <xf numFmtId="0" fontId="1" fillId="0" borderId="0" xfId="0" applyFont="1" applyAlignment="1">
      <alignment horizontal="left" vertical="center" wrapText="1"/>
    </xf>
    <xf numFmtId="164" fontId="0" fillId="0" borderId="0" xfId="0" applyNumberFormat="1" applyAlignment="1">
      <alignment horizontal="left" vertical="center"/>
    </xf>
    <xf numFmtId="0" fontId="7" fillId="0" borderId="3" xfId="0" applyFont="1" applyBorder="1" applyAlignment="1">
      <alignment horizontal="center" vertical="top"/>
    </xf>
    <xf numFmtId="0" fontId="7" fillId="0" borderId="0" xfId="0" applyFont="1" applyAlignment="1">
      <alignment horizontal="center" vertical="center"/>
    </xf>
    <xf numFmtId="0" fontId="3" fillId="0" borderId="1" xfId="0" applyFont="1" applyBorder="1" applyAlignment="1">
      <alignment horizontal="left" vertical="center" wrapText="1"/>
    </xf>
    <xf numFmtId="0" fontId="0" fillId="0" borderId="0" xfId="0" applyAlignment="1">
      <alignment horizontal="center" vertical="top" wrapText="1"/>
    </xf>
    <xf numFmtId="0" fontId="0" fillId="0" borderId="0" xfId="0" applyAlignment="1">
      <alignment horizontal="left" vertical="top" wrapText="1"/>
    </xf>
    <xf numFmtId="165" fontId="4" fillId="0" borderId="3" xfId="0" applyNumberFormat="1" applyFont="1" applyBorder="1" applyAlignment="1">
      <alignment horizontal="center" vertical="top" wrapText="1"/>
    </xf>
    <xf numFmtId="0" fontId="0" fillId="0" borderId="0" xfId="0" applyAlignment="1">
      <alignment horizontal="left" vertical="top"/>
    </xf>
    <xf numFmtId="15" fontId="0" fillId="0" borderId="0" xfId="0" applyNumberFormat="1" applyAlignment="1">
      <alignment horizontal="left" vertical="top"/>
    </xf>
    <xf numFmtId="0" fontId="7" fillId="0" borderId="0" xfId="0" applyFont="1" applyAlignment="1">
      <alignment horizontal="center" vertical="top"/>
    </xf>
    <xf numFmtId="164" fontId="0" fillId="0" borderId="0" xfId="0" applyNumberFormat="1" applyAlignment="1">
      <alignment horizontal="left" vertical="top" wrapText="1"/>
    </xf>
    <xf numFmtId="15" fontId="0" fillId="0" borderId="0" xfId="0" applyNumberFormat="1" applyAlignment="1">
      <alignment horizontal="left" vertical="top" wrapText="1"/>
    </xf>
    <xf numFmtId="0" fontId="0" fillId="0" borderId="0" xfId="0" applyAlignment="1">
      <alignment horizontal="left" vertical="top" wrapText="1" shrinkToFit="1"/>
    </xf>
    <xf numFmtId="0" fontId="2" fillId="0" borderId="0" xfId="0" applyFont="1" applyAlignment="1">
      <alignment horizontal="left" vertical="top" wrapText="1"/>
    </xf>
    <xf numFmtId="0" fontId="0" fillId="0" borderId="0" xfId="0" applyAlignment="1">
      <alignment vertical="top" wrapText="1"/>
    </xf>
    <xf numFmtId="0" fontId="6" fillId="0" borderId="3" xfId="0" applyFont="1" applyBorder="1" applyAlignment="1">
      <alignment horizontal="left" vertical="top"/>
    </xf>
    <xf numFmtId="0" fontId="4" fillId="0" borderId="4" xfId="0" applyFont="1" applyBorder="1" applyAlignment="1">
      <alignment horizontal="center" vertical="top"/>
    </xf>
    <xf numFmtId="0" fontId="4" fillId="0" borderId="0" xfId="0" applyFont="1" applyAlignment="1">
      <alignment vertical="top" textRotation="90" wrapText="1"/>
    </xf>
    <xf numFmtId="0" fontId="0" fillId="0" borderId="0" xfId="0" applyAlignment="1">
      <alignment vertical="top"/>
    </xf>
    <xf numFmtId="0" fontId="4" fillId="2" borderId="5" xfId="0" applyFont="1" applyFill="1" applyBorder="1" applyAlignment="1">
      <alignment horizontal="center" vertical="top" wrapText="1"/>
    </xf>
    <xf numFmtId="0" fontId="4" fillId="2" borderId="1" xfId="0" applyFont="1" applyFill="1" applyBorder="1" applyAlignment="1">
      <alignment horizontal="left" vertical="top" wrapText="1"/>
    </xf>
    <xf numFmtId="0" fontId="15" fillId="3" borderId="5" xfId="0" applyFont="1" applyFill="1" applyBorder="1" applyAlignment="1">
      <alignment horizontal="left" vertical="top"/>
    </xf>
    <xf numFmtId="15" fontId="0" fillId="3" borderId="1" xfId="0" applyNumberFormat="1" applyFill="1" applyBorder="1" applyAlignment="1">
      <alignment horizontal="left" vertical="top"/>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xf>
    <xf numFmtId="0" fontId="4" fillId="2" borderId="1" xfId="0" applyFont="1" applyFill="1" applyBorder="1" applyAlignment="1">
      <alignment vertical="top" textRotation="90" wrapText="1"/>
    </xf>
    <xf numFmtId="0" fontId="3" fillId="3" borderId="1" xfId="0" applyFont="1" applyFill="1" applyBorder="1" applyAlignment="1">
      <alignment horizontal="left" vertical="top" wrapText="1"/>
    </xf>
    <xf numFmtId="0" fontId="0" fillId="3" borderId="1" xfId="0" applyFill="1" applyBorder="1" applyAlignment="1">
      <alignment horizontal="left" vertical="top"/>
    </xf>
    <xf numFmtId="0" fontId="7" fillId="3" borderId="1" xfId="0" applyFont="1" applyFill="1" applyBorder="1" applyAlignment="1">
      <alignment horizontal="center" vertical="top"/>
    </xf>
    <xf numFmtId="164" fontId="15" fillId="3" borderId="5" xfId="0" applyNumberFormat="1" applyFont="1" applyFill="1" applyBorder="1" applyAlignment="1">
      <alignment horizontal="left" vertical="top" wrapText="1"/>
    </xf>
    <xf numFmtId="15" fontId="0" fillId="3" borderId="1" xfId="0" applyNumberFormat="1" applyFill="1" applyBorder="1" applyAlignment="1">
      <alignment horizontal="left" vertical="top" wrapText="1"/>
    </xf>
    <xf numFmtId="164" fontId="15" fillId="0" borderId="5" xfId="0" applyNumberFormat="1" applyFont="1" applyBorder="1" applyAlignment="1">
      <alignment horizontal="left" vertical="top" wrapText="1"/>
    </xf>
    <xf numFmtId="15" fontId="0" fillId="0" borderId="1" xfId="0" applyNumberFormat="1" applyBorder="1" applyAlignment="1">
      <alignment horizontal="left" vertical="top" wrapText="1"/>
    </xf>
    <xf numFmtId="164" fontId="15" fillId="0" borderId="5" xfId="0" applyNumberFormat="1" applyFont="1" applyBorder="1" applyAlignment="1">
      <alignment horizontal="left" vertical="top"/>
    </xf>
    <xf numFmtId="15" fontId="0" fillId="0" borderId="1" xfId="0" applyNumberFormat="1" applyBorder="1" applyAlignment="1">
      <alignment horizontal="left" vertical="top"/>
    </xf>
    <xf numFmtId="0" fontId="15" fillId="0" borderId="5" xfId="0" applyFont="1" applyBorder="1" applyAlignment="1">
      <alignment horizontal="left" vertical="top"/>
    </xf>
    <xf numFmtId="0" fontId="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shrinkToFit="1"/>
    </xf>
    <xf numFmtId="0" fontId="0" fillId="0" borderId="1" xfId="0" applyBorder="1" applyAlignment="1">
      <alignment horizontal="left" vertical="top"/>
    </xf>
    <xf numFmtId="0" fontId="9" fillId="0" borderId="1" xfId="0" applyFont="1" applyBorder="1" applyAlignment="1">
      <alignment horizontal="center" vertical="top"/>
    </xf>
    <xf numFmtId="0" fontId="0" fillId="3" borderId="1" xfId="0" applyFill="1" applyBorder="1" applyAlignment="1">
      <alignment horizontal="left" vertical="top" wrapText="1" shrinkToFit="1"/>
    </xf>
    <xf numFmtId="0" fontId="7" fillId="0" borderId="1" xfId="0" applyFont="1" applyBorder="1" applyAlignment="1">
      <alignment horizontal="center" vertical="top"/>
    </xf>
    <xf numFmtId="0" fontId="0" fillId="3" borderId="2" xfId="0" applyFill="1" applyBorder="1" applyAlignment="1">
      <alignment vertical="top"/>
    </xf>
    <xf numFmtId="0" fontId="0" fillId="0" borderId="1" xfId="0" applyBorder="1" applyAlignment="1">
      <alignment vertical="top" wrapText="1"/>
    </xf>
    <xf numFmtId="0" fontId="6" fillId="0" borderId="1" xfId="0" applyFont="1" applyBorder="1" applyAlignment="1">
      <alignment horizontal="left" vertical="top"/>
    </xf>
    <xf numFmtId="0" fontId="6" fillId="0" borderId="1" xfId="0" applyFont="1" applyBorder="1" applyAlignment="1">
      <alignment vertical="top" wrapText="1"/>
    </xf>
    <xf numFmtId="0" fontId="8" fillId="0" borderId="1" xfId="0" applyFont="1" applyBorder="1" applyAlignment="1">
      <alignment horizontal="center" vertical="top"/>
    </xf>
    <xf numFmtId="165" fontId="4" fillId="2" borderId="1" xfId="0" applyNumberFormat="1" applyFont="1" applyFill="1" applyBorder="1" applyAlignment="1">
      <alignment horizontal="center" vertical="top" wrapText="1"/>
    </xf>
    <xf numFmtId="165" fontId="4" fillId="2" borderId="6" xfId="0" applyNumberFormat="1" applyFont="1" applyFill="1" applyBorder="1" applyAlignment="1">
      <alignment horizontal="center" vertical="top" wrapText="1"/>
    </xf>
    <xf numFmtId="15" fontId="0" fillId="3" borderId="6" xfId="0" applyNumberFormat="1" applyFill="1" applyBorder="1" applyAlignment="1">
      <alignment horizontal="left" vertical="top"/>
    </xf>
    <xf numFmtId="0" fontId="0" fillId="0" borderId="6" xfId="0" applyBorder="1" applyAlignment="1">
      <alignment horizontal="left" vertical="top"/>
    </xf>
    <xf numFmtId="0" fontId="0" fillId="3" borderId="6" xfId="0" applyFill="1" applyBorder="1" applyAlignment="1">
      <alignment horizontal="left" vertical="top"/>
    </xf>
    <xf numFmtId="165" fontId="6" fillId="0" borderId="1" xfId="0" applyNumberFormat="1" applyFont="1" applyBorder="1" applyAlignment="1">
      <alignment horizontal="center" vertical="top"/>
    </xf>
    <xf numFmtId="0" fontId="6" fillId="3" borderId="1" xfId="0" applyFont="1" applyFill="1" applyBorder="1" applyAlignment="1">
      <alignment horizontal="left" vertical="top"/>
    </xf>
    <xf numFmtId="0" fontId="6" fillId="3" borderId="1" xfId="0" applyFont="1" applyFill="1" applyBorder="1" applyAlignment="1">
      <alignment vertical="top" wrapText="1"/>
    </xf>
    <xf numFmtId="0" fontId="8" fillId="3" borderId="1" xfId="0" applyFont="1" applyFill="1" applyBorder="1" applyAlignment="1">
      <alignment horizontal="center" vertical="top"/>
    </xf>
    <xf numFmtId="165" fontId="6" fillId="3" borderId="1" xfId="0" applyNumberFormat="1" applyFont="1" applyFill="1" applyBorder="1" applyAlignment="1">
      <alignment horizontal="center" vertical="top"/>
    </xf>
    <xf numFmtId="165" fontId="5" fillId="0" borderId="1" xfId="0" applyNumberFormat="1" applyFont="1" applyBorder="1" applyAlignment="1">
      <alignment horizontal="center" vertical="top" wrapText="1"/>
    </xf>
    <xf numFmtId="0" fontId="9" fillId="3" borderId="1" xfId="0" applyFont="1" applyFill="1" applyBorder="1" applyAlignment="1">
      <alignment horizontal="center" vertical="top"/>
    </xf>
    <xf numFmtId="165" fontId="5" fillId="3" borderId="1" xfId="0" applyNumberFormat="1" applyFont="1" applyFill="1" applyBorder="1" applyAlignment="1">
      <alignment horizontal="center" vertical="top" wrapText="1"/>
    </xf>
    <xf numFmtId="0" fontId="10" fillId="0" borderId="1" xfId="0" applyFont="1" applyBorder="1" applyAlignment="1">
      <alignment horizontal="left" vertical="top"/>
    </xf>
    <xf numFmtId="0" fontId="10" fillId="3" borderId="1" xfId="0" applyFont="1" applyFill="1" applyBorder="1" applyAlignment="1">
      <alignment horizontal="left" vertical="top"/>
    </xf>
    <xf numFmtId="0" fontId="14" fillId="0" borderId="1" xfId="2" applyNumberFormat="1" applyBorder="1" applyAlignment="1" applyProtection="1">
      <alignment horizontal="left" vertical="top" wrapText="1"/>
    </xf>
    <xf numFmtId="15" fontId="6" fillId="0" borderId="0" xfId="0" applyNumberFormat="1"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quotePrefix="1" applyFont="1" applyAlignment="1">
      <alignment horizontal="left" vertical="top" wrapText="1"/>
    </xf>
    <xf numFmtId="15" fontId="6" fillId="0" borderId="1" xfId="0" applyNumberFormat="1" applyFont="1" applyBorder="1" applyAlignment="1">
      <alignment horizontal="left" vertical="top"/>
    </xf>
    <xf numFmtId="0" fontId="6" fillId="0" borderId="0" xfId="0" applyFont="1" applyAlignment="1">
      <alignment vertical="top" wrapText="1"/>
    </xf>
    <xf numFmtId="0" fontId="18" fillId="0" borderId="0" xfId="0" applyFont="1" applyAlignment="1">
      <alignment vertical="top" wrapText="1"/>
    </xf>
    <xf numFmtId="15" fontId="19" fillId="0" borderId="0" xfId="0" applyNumberFormat="1"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19" fillId="0" borderId="3" xfId="0" applyFont="1" applyBorder="1" applyAlignment="1">
      <alignment horizontal="left" vertical="top"/>
    </xf>
    <xf numFmtId="0" fontId="19" fillId="0" borderId="3" xfId="0" applyFont="1" applyBorder="1" applyAlignment="1">
      <alignment vertical="top" wrapText="1"/>
    </xf>
    <xf numFmtId="0" fontId="20" fillId="0" borderId="3" xfId="0" applyFont="1" applyBorder="1" applyAlignment="1">
      <alignment horizontal="center" vertical="top"/>
    </xf>
    <xf numFmtId="165" fontId="19" fillId="0" borderId="3" xfId="0" applyNumberFormat="1" applyFont="1" applyBorder="1" applyAlignment="1">
      <alignment horizontal="center" vertical="top"/>
    </xf>
    <xf numFmtId="0" fontId="22" fillId="0" borderId="3" xfId="2" applyFont="1" applyFill="1" applyBorder="1" applyAlignment="1" applyProtection="1">
      <alignment vertical="top" wrapText="1"/>
    </xf>
    <xf numFmtId="0" fontId="19" fillId="0" borderId="3" xfId="0" applyFont="1" applyBorder="1" applyAlignment="1">
      <alignment horizontal="left" vertical="top" wrapText="1"/>
    </xf>
    <xf numFmtId="0" fontId="19" fillId="0" borderId="1" xfId="0" applyFont="1" applyBorder="1" applyAlignment="1">
      <alignment horizontal="left" vertical="top"/>
    </xf>
    <xf numFmtId="0" fontId="20" fillId="0" borderId="1" xfId="0" applyFont="1" applyBorder="1" applyAlignment="1">
      <alignment horizontal="center" vertical="top"/>
    </xf>
    <xf numFmtId="165" fontId="19" fillId="0" borderId="0" xfId="0" applyNumberFormat="1" applyFont="1" applyAlignment="1">
      <alignment horizontal="left" vertical="top"/>
    </xf>
    <xf numFmtId="0" fontId="19" fillId="0" borderId="0" xfId="0" applyFont="1" applyAlignment="1">
      <alignment vertical="top" wrapText="1"/>
    </xf>
    <xf numFmtId="0" fontId="20" fillId="0" borderId="3" xfId="0" applyFont="1" applyBorder="1" applyAlignment="1">
      <alignment horizontal="left" vertical="top"/>
    </xf>
    <xf numFmtId="0" fontId="19" fillId="0" borderId="1" xfId="0" applyFont="1" applyBorder="1" applyAlignment="1">
      <alignment horizontal="left" vertical="top" wrapText="1"/>
    </xf>
    <xf numFmtId="15" fontId="19" fillId="0" borderId="1" xfId="0" applyNumberFormat="1" applyFont="1" applyBorder="1" applyAlignment="1">
      <alignment horizontal="left" vertical="top"/>
    </xf>
    <xf numFmtId="0" fontId="24" fillId="0" borderId="0" xfId="0" applyFont="1" applyAlignment="1">
      <alignment vertical="top"/>
    </xf>
    <xf numFmtId="0" fontId="19" fillId="0" borderId="0" xfId="0" applyFont="1" applyAlignment="1">
      <alignment vertical="top"/>
    </xf>
    <xf numFmtId="15" fontId="19" fillId="0" borderId="0" xfId="0" applyNumberFormat="1" applyFont="1" applyAlignment="1">
      <alignment horizontal="left" vertical="top"/>
    </xf>
    <xf numFmtId="0" fontId="21" fillId="0" borderId="0" xfId="0" applyFont="1" applyAlignment="1">
      <alignment horizontal="left" vertical="top"/>
    </xf>
    <xf numFmtId="15" fontId="19" fillId="0" borderId="3" xfId="0" applyNumberFormat="1" applyFont="1" applyBorder="1" applyAlignment="1">
      <alignment horizontal="left" vertical="top"/>
    </xf>
    <xf numFmtId="0" fontId="24" fillId="0" borderId="3" xfId="0" applyFont="1" applyBorder="1" applyAlignment="1">
      <alignment vertical="top"/>
    </xf>
    <xf numFmtId="0" fontId="17" fillId="0" borderId="3" xfId="0" applyFont="1" applyBorder="1" applyAlignment="1">
      <alignment vertical="top"/>
    </xf>
    <xf numFmtId="0" fontId="19" fillId="0" borderId="3" xfId="0" applyFont="1" applyBorder="1" applyAlignment="1">
      <alignment vertical="top"/>
    </xf>
    <xf numFmtId="0" fontId="10" fillId="0" borderId="3" xfId="0" applyFont="1" applyBorder="1" applyAlignment="1">
      <alignment vertical="top"/>
    </xf>
    <xf numFmtId="0" fontId="18" fillId="0" borderId="3" xfId="0" applyFont="1" applyBorder="1" applyAlignment="1">
      <alignment vertical="top"/>
    </xf>
    <xf numFmtId="0" fontId="17" fillId="0" borderId="3" xfId="0" applyFont="1" applyBorder="1" applyAlignment="1">
      <alignment vertical="top" wrapText="1"/>
    </xf>
    <xf numFmtId="0" fontId="18" fillId="0" borderId="3" xfId="0" applyFont="1" applyBorder="1" applyAlignment="1">
      <alignment vertical="top" wrapText="1"/>
    </xf>
    <xf numFmtId="165" fontId="19" fillId="0" borderId="3" xfId="0" applyNumberFormat="1" applyFont="1" applyBorder="1" applyAlignment="1">
      <alignment horizontal="left" vertical="top" wrapText="1"/>
    </xf>
    <xf numFmtId="0" fontId="23" fillId="0" borderId="3" xfId="0" applyFont="1" applyBorder="1" applyAlignment="1">
      <alignment horizontal="center" vertical="top"/>
    </xf>
    <xf numFmtId="0" fontId="20" fillId="0" borderId="0" xfId="0" applyFont="1" applyAlignment="1">
      <alignment horizontal="center" vertical="top"/>
    </xf>
    <xf numFmtId="165" fontId="6" fillId="0" borderId="0" xfId="0" applyNumberFormat="1" applyFont="1" applyAlignment="1">
      <alignment horizontal="center" vertical="top"/>
    </xf>
    <xf numFmtId="165" fontId="19" fillId="0" borderId="3" xfId="0" applyNumberFormat="1" applyFont="1" applyBorder="1" applyAlignment="1">
      <alignment horizontal="left" vertical="top"/>
    </xf>
    <xf numFmtId="15" fontId="6" fillId="0" borderId="3" xfId="0" applyNumberFormat="1" applyFont="1" applyBorder="1" applyAlignment="1">
      <alignment horizontal="left" vertical="top"/>
    </xf>
    <xf numFmtId="0" fontId="24" fillId="0" borderId="0" xfId="0" applyFont="1" applyAlignment="1">
      <alignment vertical="top" wrapText="1"/>
    </xf>
    <xf numFmtId="15" fontId="6" fillId="0" borderId="0" xfId="0" applyNumberFormat="1" applyFont="1" applyAlignment="1">
      <alignment horizontal="left" vertical="top" wrapText="1"/>
    </xf>
    <xf numFmtId="15" fontId="14" fillId="0" borderId="0" xfId="2" applyNumberFormat="1" applyFill="1" applyBorder="1" applyAlignment="1" applyProtection="1">
      <alignment horizontal="left" vertical="top"/>
    </xf>
    <xf numFmtId="15" fontId="5" fillId="0" borderId="0" xfId="0" applyNumberFormat="1" applyFont="1" applyAlignment="1">
      <alignment horizontal="left" vertical="top"/>
    </xf>
    <xf numFmtId="165" fontId="5" fillId="0" borderId="1" xfId="0" applyNumberFormat="1" applyFont="1" applyBorder="1" applyAlignment="1">
      <alignment horizontal="center" vertical="top"/>
    </xf>
    <xf numFmtId="0" fontId="26" fillId="0" borderId="0" xfId="0" applyFont="1" applyAlignment="1">
      <alignment wrapText="1"/>
    </xf>
    <xf numFmtId="0" fontId="5" fillId="3" borderId="1" xfId="0" applyFont="1" applyFill="1" applyBorder="1" applyAlignment="1">
      <alignment horizontal="left" vertical="top" wrapText="1"/>
    </xf>
    <xf numFmtId="165" fontId="19" fillId="0" borderId="3" xfId="0" applyNumberFormat="1" applyFont="1" applyBorder="1" applyAlignment="1">
      <alignment horizontal="center" vertical="top" wrapText="1"/>
    </xf>
    <xf numFmtId="165" fontId="5" fillId="0" borderId="3" xfId="0" applyNumberFormat="1" applyFont="1" applyBorder="1" applyAlignment="1">
      <alignment horizontal="center" vertical="top" wrapText="1"/>
    </xf>
    <xf numFmtId="0" fontId="5" fillId="0" borderId="0" xfId="0" applyFont="1" applyAlignment="1">
      <alignment wrapText="1"/>
    </xf>
    <xf numFmtId="0" fontId="5" fillId="0" borderId="0" xfId="0" applyFont="1"/>
    <xf numFmtId="0" fontId="5" fillId="0" borderId="0" xfId="0" applyFont="1" applyAlignment="1">
      <alignment horizontal="left" vertical="top"/>
    </xf>
    <xf numFmtId="0" fontId="0" fillId="0" borderId="0" xfId="0" applyAlignment="1">
      <alignment wrapText="1"/>
    </xf>
    <xf numFmtId="0" fontId="5" fillId="0" borderId="0" xfId="0" applyFont="1" applyAlignment="1">
      <alignment vertical="top" wrapText="1"/>
    </xf>
    <xf numFmtId="0" fontId="5" fillId="0" borderId="1" xfId="0" applyFont="1" applyBorder="1" applyAlignment="1">
      <alignment horizontal="left" vertical="top"/>
    </xf>
    <xf numFmtId="0" fontId="9" fillId="0" borderId="3" xfId="0" applyFont="1" applyBorder="1" applyAlignment="1">
      <alignment horizontal="center" vertical="top"/>
    </xf>
    <xf numFmtId="0" fontId="5" fillId="3" borderId="6" xfId="0" applyFont="1" applyFill="1" applyBorder="1" applyAlignment="1">
      <alignment horizontal="left" vertical="top" wrapText="1"/>
    </xf>
    <xf numFmtId="0" fontId="6" fillId="0" borderId="0" xfId="0" quotePrefix="1" applyFont="1" applyAlignment="1">
      <alignmen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top"/>
    </xf>
    <xf numFmtId="15" fontId="6" fillId="0" borderId="1" xfId="0" applyNumberFormat="1" applyFont="1" applyBorder="1" applyAlignment="1">
      <alignment horizontal="left" vertical="top" wrapText="1"/>
    </xf>
    <xf numFmtId="15" fontId="5" fillId="0" borderId="1" xfId="0" applyNumberFormat="1" applyFont="1" applyBorder="1" applyAlignment="1">
      <alignment horizontal="left" vertical="top"/>
    </xf>
    <xf numFmtId="0" fontId="14" fillId="0" borderId="0" xfId="2" applyFill="1" applyBorder="1" applyAlignment="1" applyProtection="1">
      <alignment horizontal="left" vertical="top"/>
    </xf>
    <xf numFmtId="0" fontId="29" fillId="0" borderId="5" xfId="0" applyFont="1" applyBorder="1" applyAlignment="1">
      <alignment horizontal="left" vertical="top" wrapText="1"/>
    </xf>
    <xf numFmtId="0" fontId="7" fillId="0" borderId="0" xfId="0" applyFont="1" applyAlignment="1">
      <alignment horizontal="left" vertical="top"/>
    </xf>
    <xf numFmtId="0" fontId="30" fillId="0" borderId="0" xfId="0" applyFont="1" applyAlignment="1">
      <alignment horizontal="center" vertical="top"/>
    </xf>
    <xf numFmtId="0" fontId="4" fillId="0" borderId="4" xfId="0" applyFont="1" applyBorder="1" applyAlignment="1">
      <alignment horizontal="center"/>
    </xf>
    <xf numFmtId="0" fontId="4" fillId="0" borderId="0" xfId="0" applyFont="1" applyAlignment="1">
      <alignment textRotation="90" wrapText="1"/>
    </xf>
    <xf numFmtId="15" fontId="6" fillId="0" borderId="0" xfId="0" quotePrefix="1" applyNumberFormat="1" applyFont="1" applyAlignment="1">
      <alignment horizontal="left" vertical="top"/>
    </xf>
    <xf numFmtId="0" fontId="29" fillId="0" borderId="0" xfId="0" applyFont="1" applyAlignment="1">
      <alignment horizontal="left" vertical="top" wrapText="1"/>
    </xf>
    <xf numFmtId="0" fontId="8" fillId="0" borderId="0" xfId="0" applyFont="1" applyAlignment="1">
      <alignment horizontal="center" vertical="top"/>
    </xf>
    <xf numFmtId="0" fontId="6" fillId="0" borderId="0" xfId="0" applyFont="1" applyAlignment="1">
      <alignment horizontal="center" vertical="top"/>
    </xf>
    <xf numFmtId="165" fontId="6"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9" fillId="0" borderId="0" xfId="0" applyFont="1" applyAlignment="1">
      <alignment horizontal="center" vertical="top"/>
    </xf>
    <xf numFmtId="0" fontId="6" fillId="0" borderId="0" xfId="0" applyFont="1" applyAlignment="1">
      <alignment vertical="top"/>
    </xf>
    <xf numFmtId="165" fontId="36" fillId="0" borderId="1" xfId="0" applyNumberFormat="1" applyFont="1" applyBorder="1" applyAlignment="1">
      <alignment horizontal="center" vertical="top"/>
    </xf>
    <xf numFmtId="0" fontId="37" fillId="0" borderId="0" xfId="0" applyFont="1" applyAlignment="1">
      <alignment horizontal="center" vertical="top"/>
    </xf>
    <xf numFmtId="0" fontId="38" fillId="0" borderId="0" xfId="0" applyFont="1" applyAlignment="1">
      <alignment horizontal="center" vertical="top"/>
    </xf>
    <xf numFmtId="165" fontId="35" fillId="0" borderId="0" xfId="0" applyNumberFormat="1" applyFont="1" applyAlignment="1">
      <alignment horizontal="center" vertical="top" wrapText="1"/>
    </xf>
    <xf numFmtId="0" fontId="7" fillId="4" borderId="0" xfId="0" applyFont="1" applyFill="1" applyAlignment="1">
      <alignment horizontal="center" vertical="top"/>
    </xf>
    <xf numFmtId="0" fontId="43" fillId="0" borderId="0" xfId="0" applyFont="1" applyAlignment="1">
      <alignment horizontal="center" vertical="top"/>
    </xf>
    <xf numFmtId="165" fontId="42" fillId="0" borderId="0" xfId="0" applyNumberFormat="1" applyFont="1" applyAlignment="1">
      <alignment horizontal="center" vertical="top"/>
    </xf>
    <xf numFmtId="0" fontId="42" fillId="0" borderId="0" xfId="0" applyFont="1" applyAlignment="1">
      <alignment vertical="top"/>
    </xf>
    <xf numFmtId="0" fontId="42" fillId="0" borderId="0" xfId="0" applyFont="1" applyAlignment="1">
      <alignment horizontal="left" vertical="top"/>
    </xf>
    <xf numFmtId="15" fontId="5" fillId="0" borderId="0" xfId="0" applyNumberFormat="1" applyFont="1"/>
    <xf numFmtId="0" fontId="39" fillId="0" borderId="0" xfId="0" applyFont="1" applyAlignment="1">
      <alignment horizontal="center" vertical="top"/>
    </xf>
    <xf numFmtId="0" fontId="39" fillId="0" borderId="1" xfId="0" applyFont="1" applyBorder="1" applyAlignment="1">
      <alignment horizontal="center" vertical="top"/>
    </xf>
    <xf numFmtId="165" fontId="40" fillId="0" borderId="0" xfId="0" applyNumberFormat="1" applyFont="1" applyAlignment="1">
      <alignment horizontal="center" vertical="top" wrapText="1"/>
    </xf>
    <xf numFmtId="165" fontId="40" fillId="0" borderId="3" xfId="0" applyNumberFormat="1" applyFont="1" applyBorder="1" applyAlignment="1">
      <alignment horizontal="center" vertical="top"/>
    </xf>
    <xf numFmtId="0" fontId="34" fillId="0" borderId="0" xfId="0" applyFont="1" applyAlignment="1">
      <alignment horizontal="center" vertical="top"/>
    </xf>
    <xf numFmtId="165" fontId="33" fillId="0" borderId="0" xfId="0" applyNumberFormat="1" applyFont="1" applyAlignment="1">
      <alignment horizontal="center" vertical="top"/>
    </xf>
    <xf numFmtId="0" fontId="5" fillId="0" borderId="0" xfId="0" applyFont="1" applyAlignment="1">
      <alignment vertical="top"/>
    </xf>
    <xf numFmtId="0" fontId="32" fillId="0" borderId="1" xfId="0" applyFont="1" applyBorder="1" applyAlignment="1">
      <alignment horizontal="left" vertical="top"/>
    </xf>
    <xf numFmtId="165" fontId="5" fillId="0" borderId="0" xfId="0" applyNumberFormat="1" applyFont="1" applyAlignment="1">
      <alignment horizontal="center" vertical="top"/>
    </xf>
    <xf numFmtId="165" fontId="6" fillId="5" borderId="0" xfId="0" applyNumberFormat="1" applyFont="1" applyFill="1" applyAlignment="1">
      <alignment horizontal="center" vertical="top"/>
    </xf>
    <xf numFmtId="0" fontId="10" fillId="0" borderId="0" xfId="0" applyFont="1" applyAlignment="1">
      <alignment horizontal="left" vertical="top"/>
    </xf>
    <xf numFmtId="0" fontId="6" fillId="5" borderId="0" xfId="0" applyFont="1" applyFill="1" applyAlignment="1">
      <alignment vertical="top"/>
    </xf>
    <xf numFmtId="0" fontId="6" fillId="5" borderId="0" xfId="0" applyFont="1" applyFill="1" applyAlignment="1">
      <alignment horizontal="left" vertical="top"/>
    </xf>
    <xf numFmtId="0" fontId="6" fillId="5" borderId="0" xfId="0" quotePrefix="1" applyFont="1" applyFill="1" applyAlignment="1">
      <alignment vertical="top" wrapText="1"/>
    </xf>
    <xf numFmtId="0" fontId="7" fillId="5" borderId="0" xfId="0" applyFont="1" applyFill="1" applyAlignment="1">
      <alignment horizontal="center" vertical="top"/>
    </xf>
    <xf numFmtId="0" fontId="6" fillId="5" borderId="0" xfId="0" applyFont="1" applyFill="1" applyAlignment="1">
      <alignment horizontal="center" vertical="top"/>
    </xf>
    <xf numFmtId="0" fontId="6" fillId="6" borderId="0" xfId="0" applyFont="1" applyFill="1" applyAlignment="1">
      <alignment vertical="top"/>
    </xf>
    <xf numFmtId="0" fontId="6" fillId="6" borderId="0" xfId="0" applyFont="1" applyFill="1" applyAlignment="1">
      <alignment horizontal="left" vertical="top"/>
    </xf>
    <xf numFmtId="0" fontId="6" fillId="6" borderId="0" xfId="0" applyFont="1" applyFill="1" applyAlignment="1">
      <alignment vertical="top" wrapText="1"/>
    </xf>
    <xf numFmtId="0" fontId="7" fillId="6" borderId="0" xfId="0" applyFont="1" applyFill="1" applyAlignment="1">
      <alignment horizontal="center" vertical="top"/>
    </xf>
    <xf numFmtId="0" fontId="6" fillId="6" borderId="0" xfId="0" applyFont="1" applyFill="1" applyAlignment="1">
      <alignment horizontal="center" vertical="top"/>
    </xf>
    <xf numFmtId="165" fontId="6" fillId="6" borderId="0" xfId="0" applyNumberFormat="1" applyFont="1" applyFill="1" applyAlignment="1">
      <alignment horizontal="center" vertical="top"/>
    </xf>
    <xf numFmtId="0" fontId="6" fillId="5" borderId="0" xfId="0" applyFont="1" applyFill="1" applyAlignment="1">
      <alignment vertical="top" wrapText="1"/>
    </xf>
    <xf numFmtId="0" fontId="8" fillId="5" borderId="0" xfId="0" applyFont="1" applyFill="1" applyAlignment="1">
      <alignment horizontal="center" vertical="top"/>
    </xf>
    <xf numFmtId="0" fontId="8" fillId="6" borderId="0" xfId="0" applyFont="1" applyFill="1" applyAlignment="1">
      <alignment horizontal="center" vertical="top"/>
    </xf>
    <xf numFmtId="0" fontId="33" fillId="0" borderId="0" xfId="0" applyFont="1" applyAlignment="1">
      <alignment vertical="top"/>
    </xf>
    <xf numFmtId="0" fontId="33" fillId="0" borderId="0" xfId="0" applyFont="1" applyAlignment="1">
      <alignment horizontal="left" vertical="top"/>
    </xf>
    <xf numFmtId="0" fontId="33" fillId="0" borderId="0" xfId="0" applyFont="1" applyAlignment="1">
      <alignment vertical="top" wrapText="1"/>
    </xf>
    <xf numFmtId="165" fontId="33" fillId="5" borderId="0" xfId="0" applyNumberFormat="1" applyFont="1" applyFill="1" applyAlignment="1">
      <alignment horizontal="center" vertical="top"/>
    </xf>
    <xf numFmtId="0" fontId="42" fillId="5" borderId="0" xfId="0" applyFont="1" applyFill="1" applyAlignment="1">
      <alignment vertical="top"/>
    </xf>
    <xf numFmtId="0" fontId="42" fillId="5" borderId="0" xfId="0" applyFont="1" applyFill="1" applyAlignment="1">
      <alignment horizontal="left" vertical="top"/>
    </xf>
    <xf numFmtId="0" fontId="42" fillId="5" borderId="0" xfId="0" applyFont="1" applyFill="1" applyAlignment="1">
      <alignment vertical="top" wrapText="1"/>
    </xf>
    <xf numFmtId="0" fontId="43" fillId="5" borderId="0" xfId="0" applyFont="1" applyFill="1" applyAlignment="1">
      <alignment horizontal="center" vertical="top"/>
    </xf>
    <xf numFmtId="165" fontId="42" fillId="5" borderId="0" xfId="0" applyNumberFormat="1" applyFont="1" applyFill="1" applyAlignment="1">
      <alignment horizontal="center" vertical="top"/>
    </xf>
    <xf numFmtId="165" fontId="6" fillId="5" borderId="0" xfId="0" applyNumberFormat="1" applyFont="1" applyFill="1" applyAlignment="1">
      <alignment horizontal="center" vertical="top" wrapText="1"/>
    </xf>
    <xf numFmtId="0" fontId="42" fillId="0" borderId="0" xfId="0" applyFont="1" applyAlignment="1">
      <alignment vertical="top" wrapText="1"/>
    </xf>
    <xf numFmtId="0" fontId="9" fillId="5" borderId="0" xfId="0" applyFont="1" applyFill="1" applyAlignment="1">
      <alignment horizontal="center" vertical="top"/>
    </xf>
    <xf numFmtId="165" fontId="5" fillId="5" borderId="0" xfId="0" applyNumberFormat="1" applyFont="1" applyFill="1" applyAlignment="1">
      <alignment horizontal="center" vertical="top" wrapText="1"/>
    </xf>
    <xf numFmtId="165" fontId="6" fillId="5" borderId="1" xfId="0" applyNumberFormat="1" applyFont="1" applyFill="1" applyBorder="1" applyAlignment="1">
      <alignment horizontal="center" vertical="top"/>
    </xf>
    <xf numFmtId="0" fontId="6" fillId="6" borderId="1" xfId="0" applyFont="1" applyFill="1" applyBorder="1" applyAlignment="1">
      <alignment horizontal="left" vertical="top"/>
    </xf>
    <xf numFmtId="0" fontId="6" fillId="6" borderId="0" xfId="0" quotePrefix="1" applyFont="1" applyFill="1" applyAlignment="1">
      <alignment vertical="top" wrapText="1"/>
    </xf>
    <xf numFmtId="0" fontId="7" fillId="6" borderId="1" xfId="0" applyFont="1" applyFill="1" applyBorder="1" applyAlignment="1">
      <alignment horizontal="center" vertical="top"/>
    </xf>
    <xf numFmtId="165" fontId="6" fillId="6" borderId="1" xfId="0" applyNumberFormat="1" applyFont="1" applyFill="1" applyBorder="1" applyAlignment="1">
      <alignment horizontal="center" vertical="top"/>
    </xf>
    <xf numFmtId="0" fontId="45" fillId="5" borderId="0" xfId="0" applyFont="1" applyFill="1" applyAlignment="1">
      <alignment vertical="top"/>
    </xf>
    <xf numFmtId="0" fontId="45" fillId="5" borderId="0" xfId="0" applyFont="1" applyFill="1" applyAlignment="1">
      <alignment horizontal="left" vertical="top"/>
    </xf>
    <xf numFmtId="0" fontId="45" fillId="5" borderId="0" xfId="0" applyFont="1" applyFill="1" applyAlignment="1">
      <alignment vertical="top" wrapText="1"/>
    </xf>
    <xf numFmtId="0" fontId="46" fillId="5" borderId="0" xfId="0" applyFont="1" applyFill="1" applyAlignment="1">
      <alignment horizontal="center" vertical="top"/>
    </xf>
    <xf numFmtId="165" fontId="45" fillId="5" borderId="0" xfId="0" applyNumberFormat="1" applyFont="1" applyFill="1" applyAlignment="1">
      <alignment horizontal="center" vertical="top" wrapText="1"/>
    </xf>
    <xf numFmtId="165" fontId="45" fillId="5" borderId="3" xfId="0" applyNumberFormat="1" applyFont="1" applyFill="1" applyBorder="1" applyAlignment="1">
      <alignment horizontal="center" vertical="top"/>
    </xf>
    <xf numFmtId="0" fontId="5" fillId="0" borderId="0" xfId="0" quotePrefix="1" applyFont="1" applyAlignment="1">
      <alignment vertical="top" wrapText="1"/>
    </xf>
    <xf numFmtId="165" fontId="47" fillId="0" borderId="0" xfId="0" applyNumberFormat="1" applyFont="1" applyAlignment="1">
      <alignment horizontal="center" vertical="top"/>
    </xf>
    <xf numFmtId="15" fontId="47" fillId="0" borderId="0" xfId="0" applyNumberFormat="1" applyFont="1" applyAlignment="1">
      <alignment horizontal="left" vertical="top"/>
    </xf>
    <xf numFmtId="0" fontId="6" fillId="0" borderId="0" xfId="0" applyFont="1" applyAlignment="1">
      <alignment horizontal="left" wrapText="1"/>
    </xf>
    <xf numFmtId="0" fontId="6" fillId="0" borderId="0" xfId="0" applyFont="1" applyAlignment="1">
      <alignment horizontal="center" wrapText="1"/>
    </xf>
    <xf numFmtId="0" fontId="29" fillId="0" borderId="4" xfId="0" applyFont="1" applyBorder="1" applyAlignment="1">
      <alignment horizontal="center"/>
    </xf>
    <xf numFmtId="0" fontId="29" fillId="0" borderId="0" xfId="0" applyFont="1" applyAlignment="1">
      <alignment textRotation="90" wrapText="1"/>
    </xf>
    <xf numFmtId="165" fontId="29" fillId="0" borderId="3" xfId="0" applyNumberFormat="1" applyFont="1" applyBorder="1" applyAlignment="1">
      <alignment horizontal="center" wrapText="1"/>
    </xf>
    <xf numFmtId="0" fontId="6" fillId="0" borderId="0" xfId="0" applyFont="1"/>
    <xf numFmtId="0" fontId="50" fillId="0" borderId="0" xfId="0" applyFont="1" applyAlignment="1">
      <alignment horizontal="center" vertical="top"/>
    </xf>
    <xf numFmtId="1" fontId="6" fillId="0" borderId="0" xfId="0" applyNumberFormat="1" applyFont="1" applyAlignment="1">
      <alignment horizontal="left" wrapText="1"/>
    </xf>
    <xf numFmtId="1" fontId="6" fillId="0" borderId="0" xfId="0" applyNumberFormat="1" applyFont="1" applyAlignment="1">
      <alignment vertical="top"/>
    </xf>
    <xf numFmtId="1" fontId="6" fillId="0" borderId="0" xfId="0" applyNumberFormat="1" applyFont="1"/>
    <xf numFmtId="1" fontId="47" fillId="0" borderId="0" xfId="0" applyNumberFormat="1" applyFont="1" applyAlignment="1">
      <alignment vertical="top"/>
    </xf>
    <xf numFmtId="0" fontId="47" fillId="0" borderId="0" xfId="0" applyFont="1" applyAlignment="1">
      <alignment vertical="top" wrapText="1"/>
    </xf>
    <xf numFmtId="0" fontId="51" fillId="0" borderId="0" xfId="0" applyFont="1" applyAlignment="1">
      <alignment horizontal="center" vertical="top"/>
    </xf>
    <xf numFmtId="165" fontId="29" fillId="0" borderId="3" xfId="0" applyNumberFormat="1" applyFont="1" applyBorder="1" applyAlignment="1">
      <alignment horizontal="left" wrapText="1"/>
    </xf>
    <xf numFmtId="0" fontId="30" fillId="0" borderId="1" xfId="0" applyFont="1" applyBorder="1" applyAlignment="1">
      <alignment horizontal="center" vertical="top"/>
    </xf>
    <xf numFmtId="165" fontId="6" fillId="0" borderId="3" xfId="0" applyNumberFormat="1" applyFont="1" applyBorder="1" applyAlignment="1">
      <alignment horizontal="center" vertical="top"/>
    </xf>
    <xf numFmtId="165" fontId="6" fillId="0" borderId="1" xfId="2" applyNumberFormat="1" applyFont="1" applyFill="1" applyBorder="1" applyAlignment="1" applyProtection="1">
      <alignment horizontal="center" vertical="top"/>
    </xf>
    <xf numFmtId="0" fontId="6" fillId="0" borderId="3" xfId="0" applyFont="1" applyBorder="1" applyAlignment="1">
      <alignment vertical="top" wrapText="1"/>
    </xf>
    <xf numFmtId="165" fontId="30" fillId="0" borderId="0" xfId="0" applyNumberFormat="1" applyFont="1" applyAlignment="1">
      <alignment horizontal="center" vertical="top"/>
    </xf>
    <xf numFmtId="0" fontId="30" fillId="0" borderId="3" xfId="0" applyFont="1" applyBorder="1" applyAlignment="1">
      <alignment horizontal="center" vertical="top"/>
    </xf>
    <xf numFmtId="0" fontId="30" fillId="0" borderId="0" xfId="0" applyFont="1"/>
    <xf numFmtId="0" fontId="48" fillId="0" borderId="0" xfId="0" applyFont="1" applyAlignment="1">
      <alignment horizontal="center" wrapText="1"/>
    </xf>
    <xf numFmtId="165" fontId="4" fillId="0" borderId="3" xfId="0" applyNumberFormat="1" applyFont="1" applyBorder="1" applyAlignment="1">
      <alignment horizontal="left" wrapText="1"/>
    </xf>
    <xf numFmtId="0" fontId="48" fillId="0" borderId="0" xfId="0" applyFont="1" applyAlignment="1">
      <alignment horizontal="left" wrapText="1"/>
    </xf>
    <xf numFmtId="166" fontId="0" fillId="0" borderId="0" xfId="0" applyNumberFormat="1"/>
    <xf numFmtId="0" fontId="0" fillId="0" borderId="7" xfId="0" applyBorder="1"/>
    <xf numFmtId="0" fontId="53" fillId="0" borderId="12" xfId="0" applyFont="1" applyBorder="1"/>
    <xf numFmtId="0" fontId="53" fillId="0" borderId="13" xfId="0" applyFont="1" applyBorder="1"/>
    <xf numFmtId="0" fontId="53" fillId="0" borderId="14" xfId="0" applyFont="1" applyBorder="1"/>
    <xf numFmtId="0" fontId="53" fillId="0" borderId="0" xfId="0" applyFont="1"/>
    <xf numFmtId="0" fontId="54" fillId="0" borderId="15" xfId="0" applyFont="1" applyBorder="1"/>
    <xf numFmtId="0" fontId="54" fillId="0" borderId="16" xfId="0" applyFont="1" applyBorder="1"/>
    <xf numFmtId="0" fontId="54" fillId="0" borderId="17" xfId="0" applyFont="1" applyBorder="1"/>
    <xf numFmtId="0" fontId="0" fillId="0" borderId="15" xfId="0" applyBorder="1"/>
    <xf numFmtId="0" fontId="53" fillId="0" borderId="15" xfId="0" applyFont="1" applyBorder="1"/>
    <xf numFmtId="0" fontId="55" fillId="0" borderId="15" xfId="0" applyFont="1" applyBorder="1" applyAlignment="1">
      <alignment horizontal="left"/>
    </xf>
    <xf numFmtId="0" fontId="54" fillId="9" borderId="15" xfId="0" applyFont="1" applyFill="1" applyBorder="1"/>
    <xf numFmtId="0" fontId="54" fillId="10" borderId="15" xfId="0" applyFont="1" applyFill="1" applyBorder="1"/>
    <xf numFmtId="0" fontId="55" fillId="0" borderId="15" xfId="0" quotePrefix="1" applyFont="1" applyBorder="1" applyAlignment="1">
      <alignment horizontal="left"/>
    </xf>
    <xf numFmtId="0" fontId="54" fillId="11" borderId="15" xfId="0" applyFont="1" applyFill="1" applyBorder="1"/>
    <xf numFmtId="0" fontId="0" fillId="0" borderId="18" xfId="0" applyBorder="1"/>
    <xf numFmtId="0" fontId="54" fillId="0" borderId="18" xfId="0" applyFont="1" applyBorder="1"/>
    <xf numFmtId="0" fontId="53" fillId="0" borderId="16" xfId="0" applyFont="1" applyBorder="1"/>
    <xf numFmtId="0" fontId="53" fillId="0" borderId="17" xfId="0" applyFont="1" applyBorder="1"/>
    <xf numFmtId="0" fontId="55" fillId="0" borderId="16" xfId="0" applyFont="1" applyBorder="1" applyAlignment="1">
      <alignment horizontal="left"/>
    </xf>
    <xf numFmtId="0" fontId="54" fillId="10" borderId="16" xfId="0" applyFont="1" applyFill="1" applyBorder="1"/>
    <xf numFmtId="0" fontId="56" fillId="0" borderId="17" xfId="0" applyFont="1" applyBorder="1" applyAlignment="1">
      <alignment horizontal="left"/>
    </xf>
    <xf numFmtId="0" fontId="55" fillId="0" borderId="15" xfId="0" applyFont="1" applyBorder="1" applyAlignment="1">
      <alignment horizontal="right"/>
    </xf>
    <xf numFmtId="0" fontId="56" fillId="0" borderId="15" xfId="0" applyFont="1" applyBorder="1" applyAlignment="1">
      <alignment horizontal="right"/>
    </xf>
    <xf numFmtId="0" fontId="54" fillId="10" borderId="16" xfId="0" applyFont="1" applyFill="1" applyBorder="1" applyAlignment="1">
      <alignment horizontal="center"/>
    </xf>
    <xf numFmtId="0" fontId="54" fillId="10" borderId="20" xfId="0" applyFont="1" applyFill="1" applyBorder="1" applyAlignment="1">
      <alignment horizontal="center"/>
    </xf>
    <xf numFmtId="0" fontId="54" fillId="12" borderId="16" xfId="0" applyFont="1" applyFill="1" applyBorder="1" applyAlignment="1">
      <alignment horizontal="center"/>
    </xf>
    <xf numFmtId="0" fontId="54" fillId="12" borderId="20" xfId="0" applyFont="1" applyFill="1" applyBorder="1" applyAlignment="1">
      <alignment horizontal="center"/>
    </xf>
    <xf numFmtId="0" fontId="54" fillId="10" borderId="18" xfId="0" applyFont="1" applyFill="1" applyBorder="1" applyAlignment="1">
      <alignment horizontal="center"/>
    </xf>
    <xf numFmtId="0" fontId="54" fillId="12" borderId="18" xfId="0" applyFont="1" applyFill="1" applyBorder="1" applyAlignment="1">
      <alignment horizontal="center"/>
    </xf>
    <xf numFmtId="0" fontId="54" fillId="0" borderId="26" xfId="0" applyFont="1" applyBorder="1" applyAlignment="1">
      <alignment horizontal="center"/>
    </xf>
    <xf numFmtId="0" fontId="54" fillId="0" borderId="27" xfId="0" applyFont="1" applyBorder="1" applyAlignment="1">
      <alignment horizontal="center"/>
    </xf>
    <xf numFmtId="0" fontId="54" fillId="0" borderId="28" xfId="0" applyFont="1" applyBorder="1" applyAlignment="1">
      <alignment horizontal="center"/>
    </xf>
    <xf numFmtId="0" fontId="54" fillId="0" borderId="25" xfId="0" applyFont="1" applyBorder="1"/>
    <xf numFmtId="0" fontId="54" fillId="0" borderId="29" xfId="0" applyFont="1" applyBorder="1"/>
    <xf numFmtId="0" fontId="56" fillId="0" borderId="31" xfId="0" applyFont="1" applyBorder="1" applyAlignment="1">
      <alignment horizontal="center"/>
    </xf>
    <xf numFmtId="0" fontId="56" fillId="0" borderId="32" xfId="0" applyFont="1" applyBorder="1" applyAlignment="1">
      <alignment horizontal="center"/>
    </xf>
    <xf numFmtId="0" fontId="56" fillId="0" borderId="33" xfId="0" applyFont="1" applyBorder="1" applyAlignment="1">
      <alignment horizontal="center"/>
    </xf>
    <xf numFmtId="0" fontId="55" fillId="0" borderId="29" xfId="0" applyFont="1" applyBorder="1" applyAlignment="1">
      <alignment horizontal="left"/>
    </xf>
    <xf numFmtId="0" fontId="54" fillId="0" borderId="30" xfId="0" applyFont="1" applyBorder="1"/>
    <xf numFmtId="15" fontId="29" fillId="0" borderId="0" xfId="0" applyNumberFormat="1" applyFont="1" applyAlignment="1">
      <alignment horizontal="left" vertical="top"/>
    </xf>
    <xf numFmtId="0" fontId="15" fillId="0" borderId="0" xfId="0" applyFont="1" applyAlignment="1">
      <alignment vertical="top"/>
    </xf>
    <xf numFmtId="0" fontId="59" fillId="0" borderId="0" xfId="0" applyFont="1"/>
    <xf numFmtId="15" fontId="47" fillId="0" borderId="0" xfId="0" applyNumberFormat="1" applyFont="1" applyAlignment="1">
      <alignment horizontal="center" vertical="top"/>
    </xf>
    <xf numFmtId="166" fontId="0" fillId="0" borderId="37" xfId="0" applyNumberFormat="1" applyBorder="1"/>
    <xf numFmtId="0" fontId="0" fillId="0" borderId="8" xfId="0" applyBorder="1"/>
    <xf numFmtId="0" fontId="15" fillId="8" borderId="9" xfId="0" applyFont="1" applyFill="1" applyBorder="1"/>
    <xf numFmtId="0" fontId="0" fillId="8" borderId="9" xfId="0" applyFill="1" applyBorder="1"/>
    <xf numFmtId="0" fontId="0" fillId="0" borderId="9" xfId="0" applyBorder="1"/>
    <xf numFmtId="15" fontId="29" fillId="0" borderId="0" xfId="0" applyNumberFormat="1" applyFont="1" applyAlignment="1">
      <alignment horizontal="left" vertical="top" wrapText="1"/>
    </xf>
    <xf numFmtId="15" fontId="6" fillId="6" borderId="0" xfId="0" applyNumberFormat="1" applyFont="1" applyFill="1" applyAlignment="1">
      <alignment horizontal="left" vertical="top"/>
    </xf>
    <xf numFmtId="15" fontId="29" fillId="6" borderId="0" xfId="0" applyNumberFormat="1" applyFont="1" applyFill="1" applyAlignment="1">
      <alignment horizontal="left" vertical="top" wrapText="1"/>
    </xf>
    <xf numFmtId="15" fontId="6" fillId="6" borderId="0" xfId="0" applyNumberFormat="1" applyFont="1" applyFill="1" applyAlignment="1">
      <alignment horizontal="left" vertical="top" wrapText="1"/>
    </xf>
    <xf numFmtId="0" fontId="47" fillId="6" borderId="0" xfId="0" applyFont="1" applyFill="1" applyAlignment="1">
      <alignment vertical="top" wrapText="1"/>
    </xf>
    <xf numFmtId="0" fontId="51" fillId="6" borderId="0" xfId="0" applyFont="1" applyFill="1" applyAlignment="1">
      <alignment horizontal="center" vertical="top"/>
    </xf>
    <xf numFmtId="0" fontId="50" fillId="6" borderId="0" xfId="0" applyFont="1" applyFill="1" applyAlignment="1">
      <alignment horizontal="center" vertical="top"/>
    </xf>
    <xf numFmtId="0" fontId="30" fillId="6" borderId="0" xfId="0" applyFont="1" applyFill="1" applyAlignment="1">
      <alignment horizontal="center" vertical="top"/>
    </xf>
    <xf numFmtId="165" fontId="47" fillId="6" borderId="0" xfId="0" applyNumberFormat="1" applyFont="1" applyFill="1" applyAlignment="1">
      <alignment horizontal="center" vertical="top"/>
    </xf>
    <xf numFmtId="0" fontId="14" fillId="0" borderId="0" xfId="2" applyFill="1" applyBorder="1" applyAlignment="1" applyProtection="1">
      <alignment horizontal="left" vertical="top" wrapText="1"/>
    </xf>
    <xf numFmtId="0" fontId="29" fillId="0" borderId="0" xfId="0" applyFont="1" applyAlignment="1">
      <alignment horizontal="left" vertical="top"/>
    </xf>
    <xf numFmtId="0" fontId="64" fillId="0" borderId="0" xfId="0" applyFont="1" applyAlignment="1">
      <alignment horizontal="center" vertical="top"/>
    </xf>
    <xf numFmtId="0" fontId="64" fillId="0" borderId="1" xfId="0" applyFont="1" applyBorder="1" applyAlignment="1">
      <alignment horizontal="center" vertical="top"/>
    </xf>
    <xf numFmtId="1" fontId="6" fillId="0" borderId="0" xfId="0" applyNumberFormat="1" applyFont="1" applyAlignment="1">
      <alignment horizontal="right" vertical="top"/>
    </xf>
    <xf numFmtId="1" fontId="6" fillId="0" borderId="0" xfId="0" applyNumberFormat="1" applyFont="1" applyAlignment="1">
      <alignment horizontal="center" vertical="top"/>
    </xf>
    <xf numFmtId="0" fontId="67" fillId="0" borderId="0" xfId="0" applyFont="1" applyAlignment="1">
      <alignment horizontal="left" wrapText="1"/>
    </xf>
    <xf numFmtId="0" fontId="67" fillId="0" borderId="0" xfId="0" applyFont="1" applyAlignment="1">
      <alignment horizontal="center" wrapText="1"/>
    </xf>
    <xf numFmtId="1" fontId="67" fillId="0" borderId="0" xfId="0" applyNumberFormat="1" applyFont="1" applyAlignment="1">
      <alignment horizontal="left" wrapText="1"/>
    </xf>
    <xf numFmtId="0" fontId="68" fillId="0" borderId="4" xfId="0" applyFont="1" applyBorder="1" applyAlignment="1">
      <alignment horizontal="center"/>
    </xf>
    <xf numFmtId="0" fontId="68" fillId="0" borderId="0" xfId="0" applyFont="1" applyAlignment="1">
      <alignment textRotation="90" wrapText="1"/>
    </xf>
    <xf numFmtId="165" fontId="68" fillId="0" borderId="3" xfId="0" applyNumberFormat="1" applyFont="1" applyBorder="1" applyAlignment="1">
      <alignment horizontal="left" wrapText="1"/>
    </xf>
    <xf numFmtId="15" fontId="67" fillId="0" borderId="0" xfId="0" applyNumberFormat="1" applyFont="1" applyAlignment="1">
      <alignment horizontal="left" vertical="top"/>
    </xf>
    <xf numFmtId="15" fontId="67" fillId="0" borderId="0" xfId="0" applyNumberFormat="1" applyFont="1" applyAlignment="1">
      <alignment horizontal="left" vertical="top" wrapText="1"/>
    </xf>
    <xf numFmtId="1" fontId="67" fillId="0" borderId="0" xfId="0" applyNumberFormat="1" applyFont="1" applyAlignment="1">
      <alignment vertical="top"/>
    </xf>
    <xf numFmtId="0" fontId="67" fillId="0" borderId="0" xfId="0" applyFont="1" applyAlignment="1">
      <alignment vertical="top" wrapText="1"/>
    </xf>
    <xf numFmtId="0" fontId="69" fillId="0" borderId="0" xfId="0" applyFont="1" applyAlignment="1">
      <alignment horizontal="center" vertical="top"/>
    </xf>
    <xf numFmtId="0" fontId="67" fillId="0" borderId="0" xfId="0" applyFont="1" applyAlignment="1">
      <alignment horizontal="center" vertical="top"/>
    </xf>
    <xf numFmtId="165" fontId="67" fillId="0" borderId="0" xfId="0" applyNumberFormat="1" applyFont="1" applyAlignment="1">
      <alignment horizontal="center" vertical="top"/>
    </xf>
    <xf numFmtId="15" fontId="29" fillId="0" borderId="5" xfId="0" applyNumberFormat="1" applyFont="1" applyBorder="1" applyAlignment="1">
      <alignment horizontal="left" vertical="top"/>
    </xf>
    <xf numFmtId="15" fontId="72" fillId="0" borderId="0" xfId="2" applyNumberFormat="1" applyFont="1" applyFill="1" applyBorder="1" applyAlignment="1" applyProtection="1">
      <alignment horizontal="left" vertical="top"/>
    </xf>
    <xf numFmtId="1" fontId="6" fillId="0" borderId="0" xfId="0" applyNumberFormat="1" applyFont="1" applyAlignment="1">
      <alignment horizontal="left" vertical="top"/>
    </xf>
    <xf numFmtId="1" fontId="48" fillId="0" borderId="0" xfId="0" applyNumberFormat="1" applyFont="1" applyAlignment="1">
      <alignment horizontal="right" vertical="top" wrapText="1"/>
    </xf>
    <xf numFmtId="1" fontId="5" fillId="0" borderId="0" xfId="0" applyNumberFormat="1" applyFont="1" applyAlignment="1">
      <alignment horizontal="right" vertical="top"/>
    </xf>
    <xf numFmtId="1" fontId="6" fillId="0" borderId="1" xfId="0" applyNumberFormat="1" applyFont="1" applyBorder="1" applyAlignment="1">
      <alignment horizontal="right" vertical="top"/>
    </xf>
    <xf numFmtId="1" fontId="6" fillId="0" borderId="3" xfId="0" applyNumberFormat="1" applyFont="1" applyBorder="1" applyAlignment="1">
      <alignment horizontal="right" vertical="top"/>
    </xf>
    <xf numFmtId="0" fontId="6" fillId="0" borderId="0" xfId="0" applyFont="1" applyAlignment="1">
      <alignment horizontal="right" vertical="top" wrapText="1"/>
    </xf>
    <xf numFmtId="15" fontId="6" fillId="0" borderId="38" xfId="0" applyNumberFormat="1" applyFont="1" applyBorder="1" applyAlignment="1">
      <alignment horizontal="left" vertical="top"/>
    </xf>
    <xf numFmtId="15" fontId="6" fillId="0" borderId="39" xfId="0" applyNumberFormat="1" applyFont="1" applyBorder="1" applyAlignment="1">
      <alignment horizontal="left" vertical="top"/>
    </xf>
    <xf numFmtId="0" fontId="6" fillId="0" borderId="38" xfId="0" applyFont="1" applyBorder="1" applyAlignment="1">
      <alignment vertical="top" wrapText="1"/>
    </xf>
    <xf numFmtId="0" fontId="6" fillId="0" borderId="38" xfId="0" quotePrefix="1" applyFont="1" applyBorder="1" applyAlignment="1">
      <alignment vertical="top" wrapText="1"/>
    </xf>
    <xf numFmtId="0" fontId="50" fillId="0" borderId="38" xfId="0" applyFont="1" applyBorder="1" applyAlignment="1">
      <alignment horizontal="center" vertical="top"/>
    </xf>
    <xf numFmtId="0" fontId="8" fillId="0" borderId="38" xfId="0" applyFont="1" applyBorder="1" applyAlignment="1">
      <alignment horizontal="center" vertical="top"/>
    </xf>
    <xf numFmtId="0" fontId="30" fillId="0" borderId="38" xfId="0" applyFont="1" applyBorder="1" applyAlignment="1">
      <alignment horizontal="center" vertical="top"/>
    </xf>
    <xf numFmtId="0" fontId="69" fillId="0" borderId="38" xfId="0" applyFont="1" applyBorder="1" applyAlignment="1">
      <alignment horizontal="center" vertical="top"/>
    </xf>
    <xf numFmtId="165" fontId="6" fillId="0" borderId="38" xfId="0" applyNumberFormat="1" applyFont="1" applyBorder="1" applyAlignment="1">
      <alignment horizontal="center" vertical="top"/>
    </xf>
    <xf numFmtId="165" fontId="67" fillId="0" borderId="38" xfId="0" applyNumberFormat="1" applyFont="1" applyBorder="1" applyAlignment="1">
      <alignment horizontal="center" vertical="top"/>
    </xf>
    <xf numFmtId="0" fontId="6" fillId="0" borderId="40" xfId="0" applyFont="1" applyBorder="1" applyAlignment="1">
      <alignment vertical="top" wrapText="1"/>
    </xf>
    <xf numFmtId="0" fontId="50" fillId="0" borderId="40" xfId="0" applyFont="1" applyBorder="1" applyAlignment="1">
      <alignment horizontal="center" vertical="top"/>
    </xf>
    <xf numFmtId="0" fontId="8" fillId="0" borderId="40" xfId="0" applyFont="1" applyBorder="1" applyAlignment="1">
      <alignment horizontal="center" vertical="top"/>
    </xf>
    <xf numFmtId="0" fontId="30" fillId="0" borderId="40" xfId="0" applyFont="1" applyBorder="1" applyAlignment="1">
      <alignment horizontal="center" vertical="top"/>
    </xf>
    <xf numFmtId="165" fontId="6" fillId="0" borderId="40" xfId="0" applyNumberFormat="1" applyFont="1" applyBorder="1" applyAlignment="1">
      <alignment horizontal="center" vertical="top"/>
    </xf>
    <xf numFmtId="15" fontId="6" fillId="0" borderId="40" xfId="0" applyNumberFormat="1" applyFont="1" applyBorder="1" applyAlignment="1">
      <alignment horizontal="left" vertical="top"/>
    </xf>
    <xf numFmtId="1" fontId="6" fillId="0" borderId="0" xfId="0" applyNumberFormat="1" applyFont="1" applyAlignment="1">
      <alignment horizontal="left" vertical="top" wrapText="1"/>
    </xf>
    <xf numFmtId="1" fontId="6" fillId="0" borderId="1" xfId="0" applyNumberFormat="1" applyFont="1" applyBorder="1" applyAlignment="1">
      <alignment horizontal="left" vertical="top"/>
    </xf>
    <xf numFmtId="1" fontId="6" fillId="0" borderId="3" xfId="0" applyNumberFormat="1" applyFont="1" applyBorder="1" applyAlignment="1">
      <alignment horizontal="left" vertical="top"/>
    </xf>
    <xf numFmtId="15" fontId="67" fillId="0" borderId="3" xfId="0" applyNumberFormat="1" applyFont="1" applyBorder="1" applyAlignment="1">
      <alignment horizontal="left" vertical="top"/>
    </xf>
    <xf numFmtId="15" fontId="6" fillId="0" borderId="41" xfId="0" applyNumberFormat="1" applyFont="1" applyBorder="1" applyAlignment="1">
      <alignment horizontal="left" vertical="top"/>
    </xf>
    <xf numFmtId="0" fontId="6" fillId="0" borderId="41" xfId="0" applyFont="1" applyBorder="1" applyAlignment="1">
      <alignment vertical="top" wrapText="1"/>
    </xf>
    <xf numFmtId="0" fontId="6" fillId="0" borderId="3" xfId="0" quotePrefix="1" applyFont="1" applyBorder="1" applyAlignment="1">
      <alignment vertical="top" wrapText="1"/>
    </xf>
    <xf numFmtId="15" fontId="6" fillId="0" borderId="42" xfId="0" applyNumberFormat="1" applyFont="1" applyBorder="1" applyAlignment="1">
      <alignment horizontal="left" vertical="top"/>
    </xf>
    <xf numFmtId="15" fontId="6" fillId="0" borderId="3" xfId="0" applyNumberFormat="1" applyFont="1" applyBorder="1" applyAlignment="1">
      <alignment horizontal="left" vertical="top" wrapText="1"/>
    </xf>
    <xf numFmtId="0" fontId="50" fillId="0" borderId="3" xfId="0" applyFont="1" applyBorder="1" applyAlignment="1">
      <alignment horizontal="center" vertical="top"/>
    </xf>
    <xf numFmtId="15" fontId="6" fillId="0" borderId="1" xfId="0" applyNumberFormat="1" applyFont="1" applyBorder="1" applyAlignment="1">
      <alignment vertical="top" wrapText="1"/>
    </xf>
    <xf numFmtId="15" fontId="6" fillId="0" borderId="3" xfId="0" applyNumberFormat="1" applyFont="1" applyBorder="1" applyAlignment="1">
      <alignment vertical="top" wrapText="1"/>
    </xf>
    <xf numFmtId="15" fontId="6" fillId="0" borderId="0" xfId="0" applyNumberFormat="1" applyFont="1" applyAlignment="1">
      <alignment vertical="top" wrapText="1"/>
    </xf>
    <xf numFmtId="1" fontId="6" fillId="0" borderId="0" xfId="0" applyNumberFormat="1" applyFont="1" applyAlignment="1">
      <alignment vertical="top" wrapText="1"/>
    </xf>
    <xf numFmtId="0" fontId="67" fillId="0" borderId="3" xfId="0" applyFont="1" applyBorder="1" applyAlignment="1">
      <alignment vertical="top" wrapText="1"/>
    </xf>
    <xf numFmtId="0" fontId="67" fillId="0" borderId="3" xfId="0" quotePrefix="1" applyFont="1" applyBorder="1" applyAlignment="1">
      <alignment vertical="top" wrapText="1"/>
    </xf>
    <xf numFmtId="1" fontId="6" fillId="0" borderId="3" xfId="0" applyNumberFormat="1" applyFont="1" applyBorder="1" applyAlignment="1">
      <alignment vertical="top" wrapText="1"/>
    </xf>
    <xf numFmtId="15" fontId="29" fillId="3" borderId="5" xfId="0" applyNumberFormat="1" applyFont="1" applyFill="1" applyBorder="1" applyAlignment="1">
      <alignment horizontal="left" vertical="top"/>
    </xf>
    <xf numFmtId="15" fontId="6" fillId="3" borderId="1" xfId="0" applyNumberFormat="1" applyFont="1" applyFill="1" applyBorder="1" applyAlignment="1">
      <alignment horizontal="left" vertical="top" wrapText="1"/>
    </xf>
    <xf numFmtId="15" fontId="6" fillId="3" borderId="1" xfId="0" applyNumberFormat="1" applyFont="1" applyFill="1" applyBorder="1" applyAlignment="1">
      <alignment horizontal="left" vertical="top"/>
    </xf>
    <xf numFmtId="0" fontId="65" fillId="0" borderId="0" xfId="0" applyFont="1" applyAlignment="1">
      <alignment textRotation="90" wrapText="1"/>
    </xf>
    <xf numFmtId="0" fontId="76" fillId="0" borderId="0" xfId="0" applyFont="1" applyAlignment="1">
      <alignment horizontal="center" vertical="top"/>
    </xf>
    <xf numFmtId="15" fontId="6" fillId="0" borderId="6" xfId="0" applyNumberFormat="1" applyFont="1" applyBorder="1" applyAlignment="1">
      <alignment horizontal="left" vertical="top"/>
    </xf>
    <xf numFmtId="0" fontId="30" fillId="3" borderId="1" xfId="0" applyFont="1" applyFill="1" applyBorder="1" applyAlignment="1">
      <alignment horizontal="center" vertical="top"/>
    </xf>
    <xf numFmtId="15" fontId="6" fillId="3" borderId="6" xfId="0" applyNumberFormat="1" applyFont="1" applyFill="1" applyBorder="1" applyAlignment="1">
      <alignment horizontal="left" vertical="top"/>
    </xf>
    <xf numFmtId="1" fontId="5" fillId="0" borderId="1" xfId="0" applyNumberFormat="1" applyFont="1" applyBorder="1" applyAlignment="1">
      <alignment vertical="top" wrapText="1"/>
    </xf>
    <xf numFmtId="15" fontId="5" fillId="0" borderId="1" xfId="0" applyNumberFormat="1" applyFont="1" applyBorder="1" applyAlignment="1">
      <alignment vertical="top" wrapText="1"/>
    </xf>
    <xf numFmtId="0" fontId="5" fillId="0" borderId="38" xfId="0" applyFont="1" applyBorder="1" applyAlignment="1">
      <alignment vertical="top" wrapText="1"/>
    </xf>
    <xf numFmtId="0" fontId="5" fillId="3" borderId="1" xfId="0" applyFont="1" applyFill="1" applyBorder="1" applyAlignment="1">
      <alignment vertical="top" wrapText="1"/>
    </xf>
    <xf numFmtId="15" fontId="5" fillId="3" borderId="1" xfId="0" applyNumberFormat="1" applyFont="1" applyFill="1" applyBorder="1" applyAlignment="1">
      <alignment horizontal="left" vertical="top"/>
    </xf>
    <xf numFmtId="0" fontId="5" fillId="0" borderId="3" xfId="0" applyFont="1" applyBorder="1" applyAlignment="1">
      <alignment vertical="top" wrapText="1"/>
    </xf>
    <xf numFmtId="165" fontId="6" fillId="0" borderId="39" xfId="0" applyNumberFormat="1" applyFont="1" applyBorder="1" applyAlignment="1">
      <alignment horizontal="center" vertical="top"/>
    </xf>
    <xf numFmtId="1" fontId="6" fillId="0" borderId="3" xfId="0" applyNumberFormat="1" applyFont="1" applyBorder="1" applyAlignment="1">
      <alignment vertical="top"/>
    </xf>
    <xf numFmtId="0" fontId="5" fillId="5" borderId="0" xfId="0" applyFont="1" applyFill="1" applyAlignment="1">
      <alignment vertical="top"/>
    </xf>
    <xf numFmtId="0" fontId="5" fillId="5" borderId="0" xfId="0" applyFont="1" applyFill="1" applyAlignment="1">
      <alignment horizontal="left" vertical="top"/>
    </xf>
    <xf numFmtId="0" fontId="5" fillId="5" borderId="0" xfId="0" applyFont="1" applyFill="1" applyAlignment="1">
      <alignment vertical="top" wrapText="1"/>
    </xf>
    <xf numFmtId="165" fontId="7" fillId="5" borderId="0" xfId="0" applyNumberFormat="1" applyFont="1" applyFill="1" applyAlignment="1">
      <alignment horizontal="center" vertical="top"/>
    </xf>
    <xf numFmtId="0" fontId="7" fillId="5" borderId="1" xfId="0" applyFont="1" applyFill="1" applyBorder="1" applyAlignment="1">
      <alignment horizontal="center" vertical="top"/>
    </xf>
    <xf numFmtId="165" fontId="6" fillId="5" borderId="1" xfId="2" applyNumberFormat="1" applyFont="1" applyFill="1" applyBorder="1" applyAlignment="1" applyProtection="1">
      <alignment horizontal="center" vertical="top"/>
    </xf>
    <xf numFmtId="165" fontId="7" fillId="0" borderId="0" xfId="0" applyNumberFormat="1" applyFont="1" applyAlignment="1">
      <alignment horizontal="center" vertical="top"/>
    </xf>
    <xf numFmtId="15" fontId="6" fillId="0" borderId="43" xfId="0" applyNumberFormat="1" applyFont="1" applyBorder="1" applyAlignment="1">
      <alignment horizontal="left" vertical="top"/>
    </xf>
    <xf numFmtId="1" fontId="5" fillId="0" borderId="3" xfId="0" applyNumberFormat="1" applyFont="1" applyBorder="1" applyAlignment="1">
      <alignment vertical="top" wrapText="1"/>
    </xf>
    <xf numFmtId="15" fontId="5" fillId="0" borderId="3" xfId="0" applyNumberFormat="1" applyFont="1" applyBorder="1" applyAlignment="1">
      <alignment vertical="top" wrapText="1"/>
    </xf>
    <xf numFmtId="0" fontId="5" fillId="0" borderId="3" xfId="0" quotePrefix="1" applyFont="1" applyBorder="1" applyAlignment="1">
      <alignment vertical="top" wrapText="1"/>
    </xf>
    <xf numFmtId="0" fontId="77" fillId="0" borderId="0" xfId="0" applyFont="1" applyAlignment="1">
      <alignment horizontal="center" vertical="top"/>
    </xf>
    <xf numFmtId="0" fontId="78" fillId="0" borderId="0" xfId="0" applyFont="1" applyAlignment="1">
      <alignment horizontal="center" vertical="top"/>
    </xf>
    <xf numFmtId="0" fontId="6" fillId="0" borderId="0" xfId="0" applyFont="1" applyAlignment="1">
      <alignment horizontal="right" vertical="top"/>
    </xf>
    <xf numFmtId="0" fontId="5" fillId="3" borderId="1" xfId="0" quotePrefix="1" applyFont="1" applyFill="1" applyBorder="1" applyAlignment="1">
      <alignment vertical="top" wrapText="1"/>
    </xf>
    <xf numFmtId="0" fontId="5" fillId="0" borderId="1" xfId="0" applyFont="1" applyBorder="1" applyAlignment="1">
      <alignment vertical="top" wrapText="1"/>
    </xf>
    <xf numFmtId="0" fontId="62" fillId="0" borderId="1" xfId="0" applyFont="1" applyBorder="1" applyAlignment="1">
      <alignment vertical="top" wrapText="1"/>
    </xf>
    <xf numFmtId="1" fontId="5" fillId="3" borderId="1" xfId="0" applyNumberFormat="1" applyFont="1" applyFill="1" applyBorder="1" applyAlignment="1">
      <alignment vertical="top" wrapText="1"/>
    </xf>
    <xf numFmtId="15" fontId="5" fillId="3" borderId="1" xfId="0" applyNumberFormat="1" applyFont="1" applyFill="1" applyBorder="1" applyAlignment="1">
      <alignment vertical="top" wrapText="1"/>
    </xf>
    <xf numFmtId="0" fontId="79" fillId="3" borderId="1" xfId="0" applyFont="1" applyFill="1" applyBorder="1" applyAlignment="1">
      <alignment horizontal="center" vertical="top"/>
    </xf>
    <xf numFmtId="0" fontId="80" fillId="3" borderId="1" xfId="0" applyFont="1" applyFill="1" applyBorder="1" applyAlignment="1">
      <alignment horizontal="center" vertical="top"/>
    </xf>
    <xf numFmtId="0" fontId="79" fillId="0" borderId="1" xfId="0" applyFont="1" applyBorder="1" applyAlignment="1">
      <alignment horizontal="center" vertical="top"/>
    </xf>
    <xf numFmtId="0" fontId="80" fillId="0" borderId="1" xfId="0" applyFont="1" applyBorder="1" applyAlignment="1">
      <alignment horizontal="center" vertical="top"/>
    </xf>
    <xf numFmtId="0" fontId="81" fillId="0" borderId="1" xfId="0" applyFont="1" applyBorder="1" applyAlignment="1">
      <alignment horizontal="center" vertical="top"/>
    </xf>
    <xf numFmtId="0" fontId="81" fillId="3" borderId="1" xfId="0" applyFont="1" applyFill="1" applyBorder="1" applyAlignment="1">
      <alignment horizontal="center" vertical="top"/>
    </xf>
    <xf numFmtId="15" fontId="82" fillId="0" borderId="0" xfId="2" applyNumberFormat="1" applyFont="1" applyFill="1" applyBorder="1" applyAlignment="1" applyProtection="1">
      <alignment horizontal="left" vertical="top"/>
    </xf>
    <xf numFmtId="0" fontId="5" fillId="0" borderId="0" xfId="0" applyFont="1" applyAlignment="1">
      <alignment horizontal="left" vertical="top" wrapText="1"/>
    </xf>
    <xf numFmtId="15" fontId="6" fillId="3" borderId="0" xfId="0" applyNumberFormat="1" applyFont="1" applyFill="1" applyAlignment="1">
      <alignment horizontal="left" vertical="top" wrapText="1"/>
    </xf>
    <xf numFmtId="15" fontId="6" fillId="3" borderId="0" xfId="0" applyNumberFormat="1" applyFont="1" applyFill="1" applyAlignment="1">
      <alignment horizontal="left" vertical="top"/>
    </xf>
    <xf numFmtId="15" fontId="6" fillId="3" borderId="5" xfId="0" applyNumberFormat="1" applyFont="1" applyFill="1" applyBorder="1" applyAlignment="1">
      <alignment horizontal="left" vertical="top"/>
    </xf>
    <xf numFmtId="15" fontId="6" fillId="13" borderId="5" xfId="0" applyNumberFormat="1" applyFont="1" applyFill="1" applyBorder="1" applyAlignment="1">
      <alignment horizontal="left" vertical="top"/>
    </xf>
    <xf numFmtId="15" fontId="6" fillId="13" borderId="0" xfId="0" applyNumberFormat="1" applyFont="1" applyFill="1" applyAlignment="1">
      <alignment horizontal="left" vertical="top"/>
    </xf>
    <xf numFmtId="0" fontId="17" fillId="0" borderId="0" xfId="0" applyFont="1" applyAlignment="1">
      <alignment vertical="top" wrapText="1"/>
    </xf>
    <xf numFmtId="0" fontId="50" fillId="0" borderId="1" xfId="0" applyFont="1" applyBorder="1" applyAlignment="1">
      <alignment horizontal="center" vertical="top"/>
    </xf>
    <xf numFmtId="0" fontId="50" fillId="3" borderId="1" xfId="0" applyFont="1" applyFill="1" applyBorder="1" applyAlignment="1">
      <alignment horizontal="center" vertical="top"/>
    </xf>
    <xf numFmtId="0" fontId="77" fillId="0" borderId="3" xfId="0" applyFont="1" applyBorder="1" applyAlignment="1">
      <alignment horizontal="center" vertical="top"/>
    </xf>
    <xf numFmtId="0" fontId="62" fillId="0" borderId="3" xfId="0" applyFont="1" applyBorder="1" applyAlignment="1">
      <alignment vertical="top" wrapText="1"/>
    </xf>
    <xf numFmtId="15" fontId="29" fillId="13" borderId="5" xfId="0" applyNumberFormat="1" applyFont="1" applyFill="1" applyBorder="1" applyAlignment="1">
      <alignment horizontal="left" vertical="top"/>
    </xf>
    <xf numFmtId="15" fontId="6" fillId="13" borderId="1" xfId="0" applyNumberFormat="1" applyFont="1" applyFill="1" applyBorder="1" applyAlignment="1">
      <alignment horizontal="left" vertical="top"/>
    </xf>
    <xf numFmtId="0" fontId="75" fillId="0" borderId="1" xfId="0" quotePrefix="1" applyFont="1" applyBorder="1" applyAlignment="1">
      <alignment vertical="top" wrapText="1"/>
    </xf>
    <xf numFmtId="0" fontId="64" fillId="0" borderId="1" xfId="0" applyFont="1" applyBorder="1" applyAlignment="1">
      <alignment horizontal="center" vertical="top" wrapText="1"/>
    </xf>
    <xf numFmtId="0" fontId="76" fillId="0" borderId="1" xfId="0" applyFont="1" applyBorder="1" applyAlignment="1">
      <alignment horizontal="center" vertical="top"/>
    </xf>
    <xf numFmtId="0" fontId="83" fillId="0" borderId="1" xfId="0" applyFont="1" applyBorder="1" applyAlignment="1">
      <alignment horizontal="center" vertical="top"/>
    </xf>
    <xf numFmtId="0" fontId="75" fillId="3" borderId="1" xfId="0" quotePrefix="1" applyFont="1" applyFill="1" applyBorder="1" applyAlignment="1">
      <alignment vertical="top" wrapText="1"/>
    </xf>
    <xf numFmtId="0" fontId="64" fillId="3" borderId="1" xfId="0" applyFont="1" applyFill="1" applyBorder="1" applyAlignment="1">
      <alignment horizontal="center" vertical="top"/>
    </xf>
    <xf numFmtId="0" fontId="76" fillId="3" borderId="1" xfId="0" applyFont="1" applyFill="1" applyBorder="1" applyAlignment="1">
      <alignment horizontal="center" vertical="top"/>
    </xf>
    <xf numFmtId="0" fontId="83" fillId="3" borderId="1" xfId="0" applyFont="1" applyFill="1" applyBorder="1" applyAlignment="1">
      <alignment horizontal="center" vertical="top"/>
    </xf>
    <xf numFmtId="0" fontId="75" fillId="0" borderId="1" xfId="0" applyFont="1" applyBorder="1" applyAlignment="1">
      <alignment vertical="top" wrapText="1"/>
    </xf>
    <xf numFmtId="165" fontId="3" fillId="0" borderId="5" xfId="0" applyNumberFormat="1" applyFont="1" applyBorder="1" applyAlignment="1">
      <alignment horizontal="center" vertical="top"/>
    </xf>
    <xf numFmtId="165" fontId="3" fillId="3" borderId="5" xfId="0" applyNumberFormat="1" applyFont="1" applyFill="1" applyBorder="1" applyAlignment="1">
      <alignment horizontal="center" vertical="top"/>
    </xf>
    <xf numFmtId="15" fontId="5" fillId="3" borderId="1" xfId="0" applyNumberFormat="1" applyFont="1" applyFill="1" applyBorder="1"/>
    <xf numFmtId="15" fontId="5" fillId="0" borderId="1" xfId="0" applyNumberFormat="1" applyFont="1" applyBorder="1"/>
    <xf numFmtId="1" fontId="3" fillId="0" borderId="3" xfId="0" applyNumberFormat="1" applyFont="1" applyBorder="1" applyAlignment="1">
      <alignment vertical="top" wrapText="1"/>
    </xf>
    <xf numFmtId="15" fontId="3" fillId="0" borderId="0" xfId="0" applyNumberFormat="1" applyFont="1" applyAlignment="1">
      <alignment horizontal="left" vertical="top"/>
    </xf>
    <xf numFmtId="0" fontId="3" fillId="0" borderId="0" xfId="0" quotePrefix="1" applyFont="1" applyAlignment="1">
      <alignment vertical="top" wrapText="1"/>
    </xf>
    <xf numFmtId="0" fontId="84" fillId="0" borderId="0" xfId="0" applyFont="1" applyAlignment="1">
      <alignment horizontal="center" vertical="top"/>
    </xf>
    <xf numFmtId="165" fontId="84" fillId="0" borderId="0" xfId="0" applyNumberFormat="1" applyFont="1" applyAlignment="1">
      <alignment horizontal="center" vertical="top"/>
    </xf>
    <xf numFmtId="165" fontId="3" fillId="0" borderId="0" xfId="0" applyNumberFormat="1" applyFont="1" applyAlignment="1">
      <alignment horizontal="center" vertical="top"/>
    </xf>
    <xf numFmtId="1" fontId="3" fillId="0" borderId="3" xfId="0" applyNumberFormat="1" applyFont="1" applyBorder="1" applyAlignment="1">
      <alignment horizontal="right" vertical="top"/>
    </xf>
    <xf numFmtId="15" fontId="3" fillId="0" borderId="3" xfId="0" applyNumberFormat="1" applyFont="1" applyBorder="1" applyAlignment="1">
      <alignment horizontal="left" vertical="top"/>
    </xf>
    <xf numFmtId="0" fontId="3" fillId="0" borderId="3" xfId="0" quotePrefix="1" applyFont="1" applyBorder="1" applyAlignment="1">
      <alignment vertical="top" wrapText="1"/>
    </xf>
    <xf numFmtId="0" fontId="84" fillId="0" borderId="3" xfId="0" applyFont="1" applyBorder="1" applyAlignment="1">
      <alignment horizontal="center" vertical="top"/>
    </xf>
    <xf numFmtId="0" fontId="3" fillId="0" borderId="3" xfId="0" applyFont="1" applyBorder="1" applyAlignment="1">
      <alignment vertical="top" wrapText="1"/>
    </xf>
    <xf numFmtId="0" fontId="84" fillId="0" borderId="1" xfId="0" applyFont="1" applyBorder="1" applyAlignment="1">
      <alignment horizontal="center" vertical="top"/>
    </xf>
    <xf numFmtId="15" fontId="3" fillId="0" borderId="3" xfId="0" applyNumberFormat="1" applyFont="1" applyBorder="1" applyAlignment="1">
      <alignment vertical="top" wrapText="1"/>
    </xf>
    <xf numFmtId="0" fontId="3" fillId="0" borderId="0" xfId="0" applyFont="1"/>
    <xf numFmtId="15" fontId="5" fillId="0" borderId="1" xfId="0" applyNumberFormat="1" applyFont="1" applyBorder="1" applyAlignment="1">
      <alignment horizontal="left" vertical="top" wrapText="1"/>
    </xf>
    <xf numFmtId="15" fontId="5" fillId="3" borderId="1" xfId="0" applyNumberFormat="1" applyFont="1" applyFill="1" applyBorder="1" applyAlignment="1">
      <alignment horizontal="left" vertical="top" wrapText="1"/>
    </xf>
    <xf numFmtId="15" fontId="5" fillId="0" borderId="5" xfId="0" applyNumberFormat="1" applyFont="1" applyBorder="1" applyAlignment="1">
      <alignment horizontal="left" vertical="top"/>
    </xf>
    <xf numFmtId="15" fontId="5" fillId="3" borderId="1" xfId="0" applyNumberFormat="1" applyFont="1" applyFill="1" applyBorder="1" applyAlignment="1">
      <alignment horizontal="center" vertical="center"/>
    </xf>
    <xf numFmtId="15" fontId="5" fillId="0" borderId="5" xfId="0" applyNumberFormat="1" applyFont="1" applyBorder="1" applyAlignment="1">
      <alignment horizontal="center" vertical="center"/>
    </xf>
    <xf numFmtId="0" fontId="5" fillId="3" borderId="38" xfId="0" applyFont="1" applyFill="1" applyBorder="1" applyAlignment="1">
      <alignment vertical="top" wrapText="1"/>
    </xf>
    <xf numFmtId="167" fontId="85" fillId="0" borderId="0" xfId="0" applyNumberFormat="1" applyFont="1" applyAlignment="1">
      <alignment horizontal="left" vertical="top"/>
    </xf>
    <xf numFmtId="15" fontId="5" fillId="3" borderId="0" xfId="0" applyNumberFormat="1" applyFont="1" applyFill="1" applyAlignment="1">
      <alignment horizontal="left" vertical="top" wrapText="1"/>
    </xf>
    <xf numFmtId="15" fontId="5" fillId="0" borderId="0" xfId="0" applyNumberFormat="1" applyFont="1" applyAlignment="1">
      <alignment horizontal="left" vertical="top" wrapText="1"/>
    </xf>
    <xf numFmtId="1" fontId="5" fillId="0" borderId="0" xfId="0" applyNumberFormat="1" applyFont="1" applyAlignment="1">
      <alignment horizontal="center" vertical="top"/>
    </xf>
    <xf numFmtId="0" fontId="83" fillId="0" borderId="0" xfId="0" applyFont="1" applyAlignment="1">
      <alignment horizontal="center" vertical="top"/>
    </xf>
    <xf numFmtId="0" fontId="86" fillId="0" borderId="0" xfId="0" applyFont="1" applyAlignment="1">
      <alignment horizontal="center" vertical="top"/>
    </xf>
    <xf numFmtId="15" fontId="5" fillId="3" borderId="0" xfId="0" applyNumberFormat="1" applyFont="1" applyFill="1" applyAlignment="1">
      <alignment horizontal="center" vertical="center"/>
    </xf>
    <xf numFmtId="167" fontId="6" fillId="0" borderId="0" xfId="0" applyNumberFormat="1" applyFont="1" applyAlignment="1">
      <alignment horizontal="left" vertical="top"/>
    </xf>
    <xf numFmtId="1" fontId="5" fillId="0" borderId="1" xfId="0" applyNumberFormat="1" applyFont="1" applyBorder="1" applyAlignment="1">
      <alignment horizontal="center" vertical="top" wrapText="1"/>
    </xf>
    <xf numFmtId="0" fontId="75" fillId="0" borderId="1" xfId="0" applyFont="1" applyBorder="1" applyAlignment="1">
      <alignment horizontal="left" vertical="top" wrapText="1"/>
    </xf>
    <xf numFmtId="0" fontId="87" fillId="0" borderId="1" xfId="0" applyFont="1" applyBorder="1" applyAlignment="1">
      <alignment horizontal="center" vertical="top"/>
    </xf>
    <xf numFmtId="167" fontId="6" fillId="0" borderId="6" xfId="0" applyNumberFormat="1" applyFont="1" applyBorder="1" applyAlignment="1">
      <alignment horizontal="left" vertical="top"/>
    </xf>
    <xf numFmtId="1" fontId="5" fillId="3" borderId="1" xfId="0" applyNumberFormat="1" applyFont="1" applyFill="1" applyBorder="1" applyAlignment="1">
      <alignment horizontal="center" vertical="top" wrapText="1"/>
    </xf>
    <xf numFmtId="0" fontId="75" fillId="3" borderId="1" xfId="0" applyFont="1" applyFill="1" applyBorder="1" applyAlignment="1">
      <alignment horizontal="left" vertical="top" wrapText="1"/>
    </xf>
    <xf numFmtId="0" fontId="87" fillId="3" borderId="1" xfId="0" applyFont="1" applyFill="1" applyBorder="1" applyAlignment="1">
      <alignment horizontal="center" vertical="top"/>
    </xf>
    <xf numFmtId="167" fontId="6" fillId="3" borderId="6" xfId="0" applyNumberFormat="1" applyFont="1" applyFill="1" applyBorder="1" applyAlignment="1">
      <alignment horizontal="left" vertical="top"/>
    </xf>
    <xf numFmtId="1" fontId="5" fillId="0" borderId="0" xfId="0" applyNumberFormat="1" applyFont="1" applyAlignment="1">
      <alignment horizontal="center" vertical="top" wrapText="1"/>
    </xf>
    <xf numFmtId="15" fontId="5" fillId="0" borderId="0" xfId="0" applyNumberFormat="1" applyFont="1" applyAlignment="1">
      <alignment vertical="top" wrapText="1"/>
    </xf>
    <xf numFmtId="0" fontId="75" fillId="0" borderId="0" xfId="0" applyFont="1" applyAlignment="1">
      <alignment horizontal="left" vertical="top" wrapText="1"/>
    </xf>
    <xf numFmtId="0" fontId="81" fillId="0" borderId="0" xfId="0" applyFont="1" applyAlignment="1">
      <alignment horizontal="center" vertical="top"/>
    </xf>
    <xf numFmtId="15" fontId="62" fillId="0" borderId="44" xfId="0" applyNumberFormat="1" applyFont="1" applyBorder="1" applyAlignment="1">
      <alignment horizontal="left" vertical="top" wrapText="1"/>
    </xf>
    <xf numFmtId="15" fontId="24" fillId="0" borderId="44" xfId="0" applyNumberFormat="1" applyFont="1" applyBorder="1" applyAlignment="1">
      <alignment horizontal="left" vertical="top"/>
    </xf>
    <xf numFmtId="1" fontId="62" fillId="0" borderId="44" xfId="0" applyNumberFormat="1" applyFont="1" applyBorder="1" applyAlignment="1">
      <alignment vertical="top" wrapText="1"/>
    </xf>
    <xf numFmtId="15" fontId="62" fillId="0" borderId="44" xfId="0" applyNumberFormat="1" applyFont="1" applyBorder="1" applyAlignment="1">
      <alignment vertical="top" wrapText="1"/>
    </xf>
    <xf numFmtId="0" fontId="62" fillId="0" borderId="45" xfId="0" applyFont="1" applyBorder="1" applyAlignment="1">
      <alignment vertical="top" wrapText="1"/>
    </xf>
    <xf numFmtId="0" fontId="88" fillId="0" borderId="44" xfId="0" applyFont="1" applyBorder="1" applyAlignment="1">
      <alignment horizontal="center" vertical="top"/>
    </xf>
    <xf numFmtId="0" fontId="9" fillId="0" borderId="44" xfId="0" applyFont="1" applyBorder="1" applyAlignment="1">
      <alignment horizontal="center" vertical="top"/>
    </xf>
    <xf numFmtId="0" fontId="89" fillId="0" borderId="44" xfId="0" applyFont="1" applyBorder="1" applyAlignment="1">
      <alignment horizontal="center" vertical="top"/>
    </xf>
    <xf numFmtId="0" fontId="23" fillId="0" borderId="44" xfId="0" applyFont="1" applyBorder="1" applyAlignment="1">
      <alignment horizontal="center" vertical="top"/>
    </xf>
    <xf numFmtId="165" fontId="24" fillId="0" borderId="44" xfId="0" applyNumberFormat="1" applyFont="1" applyBorder="1" applyAlignment="1">
      <alignment horizontal="center" vertical="top"/>
    </xf>
    <xf numFmtId="15" fontId="62" fillId="0" borderId="44" xfId="0" applyNumberFormat="1" applyFont="1" applyBorder="1" applyAlignment="1">
      <alignment horizontal="center" vertical="center" wrapText="1"/>
    </xf>
    <xf numFmtId="15" fontId="62" fillId="14" borderId="44" xfId="0" applyNumberFormat="1" applyFont="1" applyFill="1" applyBorder="1" applyAlignment="1">
      <alignment horizontal="left" vertical="top" wrapText="1"/>
    </xf>
    <xf numFmtId="15" fontId="24" fillId="14" borderId="44" xfId="0" applyNumberFormat="1" applyFont="1" applyFill="1" applyBorder="1" applyAlignment="1">
      <alignment horizontal="left" vertical="top"/>
    </xf>
    <xf numFmtId="0" fontId="62" fillId="14" borderId="44" xfId="0" applyFont="1" applyFill="1" applyBorder="1" applyAlignment="1">
      <alignment vertical="top" wrapText="1"/>
    </xf>
    <xf numFmtId="15" fontId="62" fillId="14" borderId="44" xfId="0" applyNumberFormat="1" applyFont="1" applyFill="1" applyBorder="1" applyAlignment="1">
      <alignment horizontal="left" vertical="top"/>
    </xf>
    <xf numFmtId="0" fontId="88" fillId="15" borderId="44" xfId="0" applyFont="1" applyFill="1" applyBorder="1" applyAlignment="1">
      <alignment horizontal="center" vertical="top"/>
    </xf>
    <xf numFmtId="0" fontId="23" fillId="14" borderId="44" xfId="0" applyFont="1" applyFill="1" applyBorder="1" applyAlignment="1">
      <alignment horizontal="center" vertical="top"/>
    </xf>
    <xf numFmtId="0" fontId="89" fillId="14" borderId="44" xfId="0" applyFont="1" applyFill="1" applyBorder="1" applyAlignment="1">
      <alignment horizontal="center" vertical="top"/>
    </xf>
    <xf numFmtId="0" fontId="88" fillId="14" borderId="44" xfId="0" applyFont="1" applyFill="1" applyBorder="1" applyAlignment="1">
      <alignment horizontal="center" vertical="top"/>
    </xf>
    <xf numFmtId="165" fontId="24" fillId="14" borderId="44" xfId="0" applyNumberFormat="1" applyFont="1" applyFill="1" applyBorder="1" applyAlignment="1">
      <alignment horizontal="center" vertical="top"/>
    </xf>
    <xf numFmtId="15" fontId="24" fillId="14" borderId="46" xfId="0" applyNumberFormat="1" applyFont="1" applyFill="1" applyBorder="1" applyAlignment="1">
      <alignment horizontal="left" vertical="top"/>
    </xf>
    <xf numFmtId="15" fontId="62" fillId="0" borderId="44" xfId="0" applyNumberFormat="1" applyFont="1" applyBorder="1" applyAlignment="1">
      <alignment horizontal="left" vertical="top"/>
    </xf>
    <xf numFmtId="0" fontId="62" fillId="0" borderId="44" xfId="0" applyFont="1" applyBorder="1" applyAlignment="1">
      <alignment vertical="top" wrapText="1"/>
    </xf>
    <xf numFmtId="15" fontId="24" fillId="0" borderId="0" xfId="0" applyNumberFormat="1" applyFont="1" applyAlignment="1">
      <alignment horizontal="left" vertical="top"/>
    </xf>
    <xf numFmtId="15" fontId="62" fillId="15" borderId="44" xfId="0" applyNumberFormat="1" applyFont="1" applyFill="1" applyBorder="1" applyAlignment="1">
      <alignment vertical="top" wrapText="1"/>
    </xf>
    <xf numFmtId="0" fontId="62" fillId="14" borderId="44" xfId="0" quotePrefix="1" applyFont="1" applyFill="1" applyBorder="1" applyAlignment="1">
      <alignment vertical="top" wrapText="1"/>
    </xf>
    <xf numFmtId="165" fontId="3" fillId="0" borderId="1" xfId="0" applyNumberFormat="1" applyFont="1" applyBorder="1" applyAlignment="1">
      <alignment horizontal="center" vertical="top"/>
    </xf>
    <xf numFmtId="165" fontId="3" fillId="0" borderId="6" xfId="0" applyNumberFormat="1" applyFont="1" applyBorder="1" applyAlignment="1">
      <alignment horizontal="center" vertical="top"/>
    </xf>
    <xf numFmtId="165" fontId="3" fillId="0" borderId="3" xfId="0" applyNumberFormat="1" applyFont="1" applyBorder="1" applyAlignment="1">
      <alignment horizontal="center" vertical="top"/>
    </xf>
    <xf numFmtId="165" fontId="3" fillId="0" borderId="43" xfId="0" applyNumberFormat="1" applyFont="1" applyBorder="1" applyAlignment="1">
      <alignment horizontal="center" vertical="top"/>
    </xf>
    <xf numFmtId="0" fontId="54" fillId="9" borderId="34" xfId="0" applyFont="1" applyFill="1" applyBorder="1" applyAlignment="1">
      <alignment horizontal="center"/>
    </xf>
    <xf numFmtId="0" fontId="54" fillId="9" borderId="35" xfId="0" applyFont="1" applyFill="1" applyBorder="1" applyAlignment="1">
      <alignment horizontal="center"/>
    </xf>
    <xf numFmtId="0" fontId="54" fillId="12" borderId="16" xfId="0" applyFont="1" applyFill="1" applyBorder="1" applyAlignment="1">
      <alignment horizontal="center"/>
    </xf>
    <xf numFmtId="0" fontId="54" fillId="12" borderId="20" xfId="0" applyFont="1" applyFill="1" applyBorder="1" applyAlignment="1">
      <alignment horizontal="center"/>
    </xf>
    <xf numFmtId="0" fontId="54" fillId="12" borderId="24" xfId="0" applyFont="1" applyFill="1" applyBorder="1" applyAlignment="1">
      <alignment horizontal="center"/>
    </xf>
    <xf numFmtId="0" fontId="54" fillId="10" borderId="16" xfId="0" applyFont="1" applyFill="1" applyBorder="1" applyAlignment="1">
      <alignment horizontal="center"/>
    </xf>
    <xf numFmtId="0" fontId="54" fillId="10" borderId="20" xfId="0" applyFont="1" applyFill="1" applyBorder="1" applyAlignment="1">
      <alignment horizontal="center"/>
    </xf>
    <xf numFmtId="0" fontId="54" fillId="10" borderId="24" xfId="0" applyFont="1" applyFill="1" applyBorder="1" applyAlignment="1">
      <alignment horizontal="center"/>
    </xf>
    <xf numFmtId="0" fontId="56" fillId="0" borderId="21" xfId="0" applyFont="1" applyBorder="1" applyAlignment="1">
      <alignment horizontal="center"/>
    </xf>
    <xf numFmtId="0" fontId="56" fillId="0" borderId="22" xfId="0" applyFont="1" applyBorder="1" applyAlignment="1">
      <alignment horizontal="center"/>
    </xf>
    <xf numFmtId="0" fontId="56" fillId="0" borderId="23" xfId="0" applyFont="1" applyBorder="1" applyAlignment="1">
      <alignment horizontal="center"/>
    </xf>
    <xf numFmtId="0" fontId="54" fillId="12" borderId="18" xfId="0" applyFont="1" applyFill="1" applyBorder="1" applyAlignment="1">
      <alignment horizontal="center"/>
    </xf>
    <xf numFmtId="0" fontId="54" fillId="10" borderId="18" xfId="0" applyFont="1" applyFill="1" applyBorder="1" applyAlignment="1">
      <alignment horizontal="center"/>
    </xf>
    <xf numFmtId="0" fontId="54" fillId="12" borderId="34" xfId="0" applyFont="1" applyFill="1" applyBorder="1" applyAlignment="1">
      <alignment horizontal="center"/>
    </xf>
    <xf numFmtId="0" fontId="54" fillId="12" borderId="35" xfId="0" applyFont="1" applyFill="1" applyBorder="1" applyAlignment="1">
      <alignment horizontal="center"/>
    </xf>
    <xf numFmtId="0" fontId="54" fillId="12" borderId="36" xfId="0" applyFont="1" applyFill="1" applyBorder="1" applyAlignment="1">
      <alignment horizontal="center"/>
    </xf>
    <xf numFmtId="0" fontId="52" fillId="7" borderId="9" xfId="0" applyFont="1" applyFill="1" applyBorder="1" applyAlignment="1">
      <alignment horizontal="center"/>
    </xf>
    <xf numFmtId="0" fontId="52" fillId="7" borderId="10" xfId="0" applyFont="1" applyFill="1" applyBorder="1" applyAlignment="1">
      <alignment horizontal="center"/>
    </xf>
    <xf numFmtId="0" fontId="52" fillId="7" borderId="11" xfId="0" applyFont="1" applyFill="1" applyBorder="1" applyAlignment="1">
      <alignment horizontal="center"/>
    </xf>
    <xf numFmtId="0" fontId="54" fillId="10" borderId="29" xfId="0" applyFont="1" applyFill="1" applyBorder="1" applyAlignment="1">
      <alignment horizontal="center"/>
    </xf>
    <xf numFmtId="0" fontId="54" fillId="12" borderId="15" xfId="0" applyFont="1" applyFill="1" applyBorder="1" applyAlignment="1">
      <alignment horizontal="center"/>
    </xf>
    <xf numFmtId="0" fontId="55" fillId="9" borderId="16" xfId="0" applyFont="1" applyFill="1" applyBorder="1" applyAlignment="1">
      <alignment horizontal="center"/>
    </xf>
    <xf numFmtId="0" fontId="55" fillId="9" borderId="18" xfId="0" applyFont="1" applyFill="1" applyBorder="1" applyAlignment="1">
      <alignment horizontal="center"/>
    </xf>
    <xf numFmtId="0" fontId="56" fillId="0" borderId="15" xfId="0" applyFont="1" applyBorder="1" applyAlignment="1">
      <alignment horizontal="left" vertical="center" wrapText="1"/>
    </xf>
    <xf numFmtId="0" fontId="56" fillId="0" borderId="15" xfId="0" applyFont="1" applyBorder="1" applyAlignment="1">
      <alignment horizontal="left" vertical="center"/>
    </xf>
    <xf numFmtId="0" fontId="56" fillId="0" borderId="19" xfId="0" applyFont="1" applyBorder="1" applyAlignment="1">
      <alignment horizontal="center"/>
    </xf>
    <xf numFmtId="0" fontId="56" fillId="0" borderId="28" xfId="0" applyFont="1" applyBorder="1" applyAlignment="1">
      <alignment horizontal="center"/>
    </xf>
    <xf numFmtId="0" fontId="56" fillId="0" borderId="27" xfId="0" applyFont="1" applyBorder="1" applyAlignment="1">
      <alignment horizontal="center"/>
    </xf>
    <xf numFmtId="0" fontId="56" fillId="0" borderId="26" xfId="0" applyFont="1" applyBorder="1" applyAlignment="1">
      <alignment horizontal="center"/>
    </xf>
  </cellXfs>
  <cellStyles count="6">
    <cellStyle name="Hyperlink" xfId="2" builtinId="8"/>
    <cellStyle name="Hyperlink 2" xfId="1"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s>
  <dxfs count="902">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rgb="FF44546A"/>
      </font>
      <fill>
        <patternFill patternType="none">
          <fgColor rgb="FF000000"/>
          <bgColor rgb="FFFFFFFF"/>
        </patternFill>
      </fill>
      <alignment horizontal="left" vertical="top" textRotation="0" wrapText="0" indent="0" justifyLastLine="0" shrinkToFit="0" readingOrder="0"/>
    </dxf>
    <dxf>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theme="3"/>
      </font>
      <numFmt numFmtId="165" formatCode="[$-409]d\-mmm\-yy;@"/>
      <fill>
        <patternFill patternType="solid">
          <fgColor indexed="64"/>
          <bgColor rgb="FF92D050"/>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numFmt numFmtId="165" formatCode="[$-409]d\-mmm\-yy;@"/>
      <fill>
        <patternFill patternType="solid">
          <fgColor indexed="64"/>
          <bgColor rgb="FF92D050"/>
        </patternFill>
      </fill>
      <alignment horizontal="center" vertical="top" textRotation="0" wrapText="0" indent="0" justifyLastLine="0" shrinkToFit="0" readingOrder="0"/>
    </dxf>
    <dxf>
      <font>
        <strike val="0"/>
        <outline val="0"/>
        <shadow val="0"/>
        <u val="none"/>
        <vertAlign val="baseline"/>
        <color theme="3"/>
        <name val="Wingdings"/>
        <scheme val="none"/>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alignment horizontal="center" vertical="top" textRotation="0" wrapText="0" indent="0" justifyLastLine="0" shrinkToFit="0" readingOrder="0"/>
    </dxf>
    <dxf>
      <font>
        <strike val="0"/>
        <outline val="0"/>
        <shadow val="0"/>
        <u val="none"/>
        <vertAlign val="baseline"/>
        <sz val="22"/>
        <color theme="3"/>
        <name val="Wingdings"/>
        <scheme val="none"/>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rgb="FF44546A"/>
      </font>
      <fill>
        <patternFill patternType="none">
          <fgColor rgb="FF000000"/>
          <bgColor rgb="FFFFFFFF"/>
        </patternFill>
      </fill>
      <alignment horizontal="left" vertical="top" textRotation="0" wrapText="0" indent="0" justifyLastLine="0" shrinkToFit="0" readingOrder="0"/>
    </dxf>
    <dxf>
      <font>
        <strike val="0"/>
        <outline val="0"/>
        <shadow val="0"/>
        <u val="none"/>
        <vertAlign val="baseline"/>
        <sz val="11"/>
        <color theme="3"/>
        <name val="Calibri"/>
        <scheme val="minor"/>
      </font>
      <fill>
        <patternFill patternType="none">
          <fgColor indexed="64"/>
          <bgColor auto="1"/>
        </patternFill>
      </fill>
      <alignment horizontal="center" vertical="bottom" textRotation="0" wrapText="1" indent="0" justifyLastLine="0" shrinkToFit="0" readingOrder="0"/>
    </dxf>
    <dxf>
      <font>
        <strike val="0"/>
        <outline val="0"/>
        <shadow val="0"/>
        <u val="none"/>
        <vertAlign val="baseline"/>
        <sz val="11"/>
        <color rgb="FFC00000"/>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rgb="FF44546A"/>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theme="3"/>
        <name val="Calibri"/>
        <scheme val="minor"/>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indexed="65"/>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center"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sz val="11"/>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1"/>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1"/>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strike val="0"/>
        <outline val="0"/>
        <shadow val="0"/>
        <u val="none"/>
        <vertAlign val="baseline"/>
        <sz val="11"/>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sz val="11"/>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sz val="11"/>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theme="3"/>
      </font>
      <numFmt numFmtId="167" formatCode="d\-mmm\-yy"/>
      <fill>
        <patternFill patternType="none">
          <fgColor indexed="64"/>
          <bgColor indexed="65"/>
        </patternFill>
      </fill>
      <alignment horizontal="left" vertical="top" textRotation="0" wrapText="0" indent="0" justifyLastLine="0" shrinkToFit="0" readingOrder="0"/>
    </dxf>
    <dxf>
      <font>
        <sz val="11"/>
      </font>
    </dxf>
    <dxf>
      <font>
        <strike val="0"/>
        <outline val="0"/>
        <shadow val="0"/>
        <u val="none"/>
        <vertAlign val="baseline"/>
        <sz val="11"/>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color rgb="FFFF0000"/>
      </font>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color theme="3"/>
      </font>
      <numFmt numFmtId="165" formatCode="[$-409]d\-mmm\-yy;@"/>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8"/>
        <color rgb="FFFF0000"/>
        <name val="Wingdings"/>
        <scheme val="none"/>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8"/>
        <color rgb="FFFF0000"/>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8"/>
        <color rgb="FFFF0000"/>
        <name val="Wingdings"/>
        <charset val="2"/>
        <scheme val="none"/>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8"/>
        <color rgb="FFFF0000"/>
        <name val="Wingdings"/>
        <scheme val="none"/>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8"/>
        <color rgb="FFFF0000"/>
        <name val="Wingdings"/>
        <scheme val="none"/>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0"/>
        <color rgb="FFFF0000"/>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FF0000"/>
        <name val="Calibri"/>
        <scheme val="minor"/>
      </font>
      <numFmt numFmtId="1" formatCode="0"/>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color rgb="FFFF0000"/>
      </font>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rgb="FFFF0000"/>
        <name val="Calibri"/>
        <scheme val="minor"/>
      </font>
      <numFmt numFmtId="20" formatCode="dd/mmm/yy"/>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sz val="20"/>
        <color rgb="FFFF0000"/>
      </font>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22"/>
        <color rgb="FFFF0000"/>
        <name val="Wingdings"/>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0"/>
        <color rgb="FFFF0000"/>
      </font>
      <fill>
        <patternFill patternType="none">
          <fgColor indexed="64"/>
          <bgColor auto="1"/>
        </patternFill>
      </fill>
      <alignment horizontal="general" vertical="top" textRotation="0" wrapText="1" indent="0" justifyLastLine="0" shrinkToFit="0" readingOrder="0"/>
      <border diagonalUp="0" diagonalDown="0">
        <left/>
        <right/>
        <top style="thin">
          <color theme="8" tint="0.39997558519241921"/>
        </top>
        <bottom style="thin">
          <color theme="8" tint="0.39997558519241921"/>
        </bottom>
        <vertical/>
        <horizontal/>
      </border>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FF0000"/>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rgb="FFFF0000"/>
        <name val="Calibri"/>
        <scheme val="minor"/>
      </font>
      <numFmt numFmtId="20" formatCode="dd/mmm/yy"/>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sz val="20"/>
        <color rgb="FFFF0000"/>
      </font>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22"/>
        <color rgb="FFFF0000"/>
        <name val="Wingdings"/>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0"/>
        <color rgb="FFFF0000"/>
      </font>
      <fill>
        <patternFill patternType="none">
          <fgColor indexed="64"/>
          <bgColor auto="1"/>
        </patternFill>
      </fill>
      <alignment horizontal="general" vertical="top" textRotation="0" wrapText="1" indent="0" justifyLastLine="0" shrinkToFit="0" readingOrder="0"/>
      <border diagonalUp="0" diagonalDown="0">
        <left/>
        <right/>
        <top style="thin">
          <color theme="8" tint="0.39997558519241921"/>
        </top>
        <bottom style="thin">
          <color theme="8" tint="0.39997558519241921"/>
        </bottom>
        <vertical/>
        <horizontal/>
      </border>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FF0000"/>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rgb="FFFF0000"/>
        <name val="Calibri"/>
        <scheme val="minor"/>
      </font>
      <numFmt numFmtId="20" formatCode="dd/mmm/yy"/>
      <fill>
        <patternFill patternType="solid">
          <fgColor theme="4" tint="0.79998168889431442"/>
          <bgColor theme="4" tint="0.79998168889431442"/>
        </patternFill>
      </fill>
      <alignment horizontal="center" vertical="center"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sz val="20"/>
        <color rgb="FFFF0000"/>
      </font>
      <alignment horizontal="center" vertical="top" textRotation="0" wrapText="0" indent="0" justifyLastLine="0" shrinkToFit="0" readingOrder="0"/>
    </dxf>
    <dxf>
      <font>
        <b val="0"/>
        <strike val="0"/>
        <outline val="0"/>
        <shadow val="0"/>
        <u val="none"/>
        <vertAlign val="baseline"/>
        <color theme="3"/>
        <name val="Wingdings"/>
        <charset val="2"/>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rgb="FFFF0000"/>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rgb="FFFF0000"/>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rgb="FFFF0000"/>
        <name val="Calibri"/>
        <scheme val="minor"/>
      </font>
      <numFmt numFmtId="1" formatCode="0"/>
      <fill>
        <patternFill patternType="none">
          <fgColor indexed="64"/>
          <bgColor indexed="65"/>
        </patternFill>
      </fill>
      <alignment horizontal="center"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0"/>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Calibri"/>
        <scheme val="minor"/>
      </font>
      <fill>
        <patternFill patternType="none">
          <fgColor indexed="64"/>
          <bgColor indexed="65"/>
        </patternFill>
      </fill>
      <alignment horizontal="center" vertical="top" textRotation="0" wrapText="0" indent="0" justifyLastLine="0" shrinkToFit="0" readingOrder="0"/>
    </dxf>
    <dxf>
      <font>
        <b val="0"/>
        <strike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name val="Calibri"/>
        <scheme val="minor"/>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name val="Calibri"/>
        <scheme val="minor"/>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right" vertical="top" textRotation="0" wrapText="0" indent="0" justifyLastLine="0" shrinkToFit="0" readingOrder="0"/>
    </dxf>
    <dxf>
      <font>
        <b val="0"/>
        <strike val="0"/>
        <outline val="0"/>
        <shadow val="0"/>
        <u val="none"/>
        <vertAlign val="baseline"/>
        <color theme="3"/>
        <name val="Calibri"/>
        <scheme val="minor"/>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sz val="11"/>
        <color theme="0"/>
        <name val="Calibri"/>
        <scheme val="minor"/>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ertAlign val="baseline"/>
        <sz val="11"/>
        <color theme="3"/>
        <name val="Calibri"/>
        <scheme val="none"/>
      </font>
      <fill>
        <patternFill patternType="none">
          <fgColor indexed="64"/>
          <bgColor indexed="65"/>
        </patternFill>
      </fill>
      <alignment horizontal="left" vertical="top" textRotation="0" wrapText="0" indent="0" justifyLastLine="0" shrinkToFit="0" readingOrder="0"/>
      <protection locked="1" hidden="0"/>
    </dxf>
    <dxf>
      <alignment horizontal="left" vertical="top" textRotation="0" indent="0" justifyLastLine="0" shrinkToFit="0" readingOrder="0"/>
    </dxf>
    <dxf>
      <font>
        <b val="0"/>
        <i val="0"/>
        <strike val="0"/>
        <condense val="0"/>
        <extend val="0"/>
        <outline val="0"/>
        <shadow val="0"/>
        <u val="none"/>
        <vertAlign val="baseline"/>
        <sz val="11"/>
        <color theme="3"/>
        <name val="Calibri"/>
        <scheme val="minor"/>
      </font>
      <fill>
        <patternFill patternType="none">
          <fgColor indexed="64"/>
          <bgColor indexed="65"/>
        </patternFill>
      </fill>
    </dxf>
  </dxfs>
  <tableStyles count="0" defaultTableStyle="TableStyleMedium2" defaultPivotStyle="PivotStyleLight16"/>
  <colors>
    <mruColors>
      <color rgb="FF365F91"/>
      <color rgb="FF44546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keh.haad.ae/Documents%20and%20Settings/atimoshkin/Local%20Settings/Temporary%20Internet%20Files/Content.Outlook/0S21DGIG/09-08-03%20Registri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tion"/>
      <sheetName val="ICD-O3"/>
      <sheetName val="CPT"/>
      <sheetName val="Nationality"/>
      <sheetName val="AdditionalRequest"/>
    </sheetNames>
    <sheetDataSet>
      <sheetData sheetId="0">
        <row r="134">
          <cell r="G134" t="str">
            <v>One malignant or in situ primary only in the patient’s lifetime</v>
          </cell>
        </row>
        <row r="135">
          <cell r="G135" t="str">
            <v>First of two or more independent malignant or in situ primaries</v>
          </cell>
        </row>
        <row r="136">
          <cell r="G136" t="str">
            <v>Second of two or more independent malignant or in situ primaries</v>
          </cell>
        </row>
        <row r="137">
          <cell r="G137" t="str">
            <v>3/3 independent malignant or in situ primaries</v>
          </cell>
        </row>
        <row r="138">
          <cell r="G138" t="str">
            <v>4/4 independent malignant or in situ primaries</v>
          </cell>
        </row>
        <row r="139">
          <cell r="G139" t="str">
            <v>5/5 independent malignant or in situ primaries</v>
          </cell>
        </row>
        <row r="140">
          <cell r="G140" t="str">
            <v>6/6 independent malignant or in situ primaries</v>
          </cell>
        </row>
        <row r="141">
          <cell r="G141" t="str">
            <v>7/7 independent malignant or in situ primaries</v>
          </cell>
        </row>
        <row r="142">
          <cell r="G142" t="str">
            <v>8/8 independent malignant or in situ primaries</v>
          </cell>
        </row>
        <row r="143">
          <cell r="G143" t="str">
            <v>9/9 independent malignant or in situ primaries</v>
          </cell>
        </row>
        <row r="144">
          <cell r="G144" t="str">
            <v>10/10 independent malignant or in situ primaries</v>
          </cell>
        </row>
        <row r="145">
          <cell r="G145" t="str">
            <v>11/11 independent malignant or in situ primaries</v>
          </cell>
        </row>
        <row r="146">
          <cell r="G146" t="str">
            <v>12/12 independent malignant or in situ primaries</v>
          </cell>
        </row>
        <row r="147">
          <cell r="G147" t="str">
            <v>13/13 independent malignant or in situ primaries</v>
          </cell>
        </row>
        <row r="148">
          <cell r="G148" t="str">
            <v>14/14 independent malignant or in situ primaries</v>
          </cell>
        </row>
        <row r="149">
          <cell r="G149" t="str">
            <v>15/15 independent malignant or in situ primaries</v>
          </cell>
        </row>
        <row r="150">
          <cell r="G150" t="str">
            <v>16/16 independent malignant or in situ primaries</v>
          </cell>
        </row>
        <row r="151">
          <cell r="G151" t="str">
            <v>17/17 independent malignant or in situ primaries</v>
          </cell>
        </row>
        <row r="152">
          <cell r="G152" t="str">
            <v>18/18 independent malignant or in situ primaries</v>
          </cell>
        </row>
        <row r="153">
          <cell r="G153" t="str">
            <v>19/19 independent malignant or in situ primaries</v>
          </cell>
        </row>
        <row r="154">
          <cell r="G154" t="str">
            <v>20/20 independent malignant or in situ primaries</v>
          </cell>
        </row>
        <row r="155">
          <cell r="G155" t="str">
            <v>21/21 independent malignant or in situ primaries</v>
          </cell>
        </row>
        <row r="156">
          <cell r="G156" t="str">
            <v>22/22 independent malignant or in situ primaries</v>
          </cell>
        </row>
        <row r="157">
          <cell r="G157" t="str">
            <v>23/23 independent malignant or in situ primaries</v>
          </cell>
        </row>
        <row r="158">
          <cell r="G158" t="str">
            <v>24/24 independent malignant or in situ primaries</v>
          </cell>
        </row>
        <row r="159">
          <cell r="G159" t="str">
            <v>25/25 independent malignant or in situ primaries</v>
          </cell>
        </row>
        <row r="160">
          <cell r="G160" t="str">
            <v>26/26 independent malignant or in situ primaries</v>
          </cell>
        </row>
        <row r="161">
          <cell r="G161" t="str">
            <v>27/27 independent malignant or in situ primaries</v>
          </cell>
        </row>
        <row r="162">
          <cell r="G162" t="str">
            <v>28/28 independent malignant or in situ primaries</v>
          </cell>
        </row>
        <row r="163">
          <cell r="G163" t="str">
            <v>29/29 independent malignant or in situ primaries</v>
          </cell>
        </row>
        <row r="164">
          <cell r="G164" t="str">
            <v>30/30 independent malignant or in situ primaries</v>
          </cell>
        </row>
        <row r="165">
          <cell r="G165" t="str">
            <v>31/31 independent malignant or in situ primaries</v>
          </cell>
        </row>
        <row r="166">
          <cell r="G166" t="str">
            <v>32/32 independent malignant or in situ primaries</v>
          </cell>
        </row>
        <row r="167">
          <cell r="G167" t="str">
            <v>33/33 independent malignant or in situ primaries</v>
          </cell>
        </row>
        <row r="168">
          <cell r="G168" t="str">
            <v>34/34 independent malignant or in situ primaries</v>
          </cell>
        </row>
        <row r="169">
          <cell r="G169" t="str">
            <v>35/35 independent malignant or in situ primaries</v>
          </cell>
        </row>
        <row r="170">
          <cell r="G170" t="str">
            <v>36/36 independent malignant or in situ primaries</v>
          </cell>
        </row>
        <row r="171">
          <cell r="G171" t="str">
            <v>37/37 independent malignant or in situ primaries</v>
          </cell>
        </row>
        <row r="172">
          <cell r="G172" t="str">
            <v>38/38 independent malignant or in situ primaries</v>
          </cell>
        </row>
        <row r="173">
          <cell r="G173" t="str">
            <v>39/39 independent malignant or in situ primaries</v>
          </cell>
        </row>
        <row r="174">
          <cell r="G174" t="str">
            <v>40/40 independent malignant or in situ primaries</v>
          </cell>
        </row>
        <row r="175">
          <cell r="G175" t="str">
            <v>41/41 independent malignant or in situ primaries</v>
          </cell>
        </row>
        <row r="176">
          <cell r="G176" t="str">
            <v>42/42 independent malignant or in situ primaries</v>
          </cell>
        </row>
        <row r="177">
          <cell r="G177" t="str">
            <v>43/43 independent malignant or in situ primaries</v>
          </cell>
        </row>
        <row r="178">
          <cell r="G178" t="str">
            <v>44/44 independent malignant or in situ primaries</v>
          </cell>
        </row>
        <row r="179">
          <cell r="G179" t="str">
            <v>45/45 independent malignant or in situ primaries</v>
          </cell>
        </row>
        <row r="180">
          <cell r="G180" t="str">
            <v>46/46 independent malignant or in situ primaries</v>
          </cell>
        </row>
        <row r="181">
          <cell r="G181" t="str">
            <v>47/47 independent malignant or in situ primaries</v>
          </cell>
        </row>
        <row r="182">
          <cell r="G182" t="str">
            <v>48/48 independent malignant or in situ primaries</v>
          </cell>
        </row>
        <row r="183">
          <cell r="G183" t="str">
            <v>49/49 independent malignant or in situ primaries</v>
          </cell>
        </row>
        <row r="184">
          <cell r="G184" t="str">
            <v>50/50 independent malignant or in situ primaries</v>
          </cell>
        </row>
        <row r="185">
          <cell r="G185" t="str">
            <v>51/51 independent malignant or in situ primaries</v>
          </cell>
        </row>
        <row r="186">
          <cell r="G186" t="str">
            <v>52/52 independent malignant or in situ primaries</v>
          </cell>
        </row>
        <row r="187">
          <cell r="G187" t="str">
            <v>53/53 independent malignant or in situ primaries</v>
          </cell>
        </row>
        <row r="188">
          <cell r="G188" t="str">
            <v>54/54 independent malignant or in situ primaries</v>
          </cell>
        </row>
        <row r="189">
          <cell r="G189" t="str">
            <v>55/55 independent malignant or in situ primaries</v>
          </cell>
        </row>
        <row r="190">
          <cell r="G190" t="str">
            <v>56/56 independent malignant or in situ primaries</v>
          </cell>
        </row>
        <row r="191">
          <cell r="G191" t="str">
            <v>57/57 independent malignant or in situ primaries</v>
          </cell>
        </row>
        <row r="192">
          <cell r="G192" t="str">
            <v>58/58 independent malignant or in situ primaries</v>
          </cell>
        </row>
        <row r="193">
          <cell r="G193" t="str">
            <v>Fifty-nine or more independent malignant or in situ primaries</v>
          </cell>
        </row>
        <row r="194">
          <cell r="G194" t="str">
            <v>Unspecified malignant or in situ sequence number or unknown</v>
          </cell>
        </row>
        <row r="195">
          <cell r="G195" t="str">
            <v>Only one non-malignant primary</v>
          </cell>
        </row>
        <row r="196">
          <cell r="G196" t="str">
            <v>First of two or more independent non-malignant primaries</v>
          </cell>
        </row>
        <row r="197">
          <cell r="G197" t="str">
            <v>Second of two or more independent non-malignant primaries</v>
          </cell>
        </row>
        <row r="198">
          <cell r="G198" t="str">
            <v>3/3 independent non-malignant primaries</v>
          </cell>
        </row>
        <row r="199">
          <cell r="G199" t="str">
            <v>4/4 independent non-malignant primaries</v>
          </cell>
        </row>
        <row r="200">
          <cell r="G200" t="str">
            <v>5/5 independent non-malignant primaries</v>
          </cell>
        </row>
        <row r="201">
          <cell r="G201" t="str">
            <v>6/6 independent non-malignant primaries</v>
          </cell>
        </row>
        <row r="202">
          <cell r="G202" t="str">
            <v>7/7 independent non-malignant primaries</v>
          </cell>
        </row>
        <row r="203">
          <cell r="G203" t="str">
            <v>8/8 independent non-malignant primaries</v>
          </cell>
        </row>
        <row r="204">
          <cell r="G204" t="str">
            <v>9/9 independent non-malignant primaries</v>
          </cell>
        </row>
        <row r="205">
          <cell r="G205" t="str">
            <v>10/10 independent non-malignant primaries</v>
          </cell>
        </row>
        <row r="206">
          <cell r="G206" t="str">
            <v>11/11 independent non-malignant primaries</v>
          </cell>
        </row>
        <row r="207">
          <cell r="G207" t="str">
            <v>12/12 independent non-malignant primaries</v>
          </cell>
        </row>
        <row r="208">
          <cell r="G208" t="str">
            <v>13/13 independent non-malignant primaries</v>
          </cell>
        </row>
        <row r="209">
          <cell r="G209" t="str">
            <v>14/14 independent non-malignant primaries</v>
          </cell>
        </row>
        <row r="210">
          <cell r="G210" t="str">
            <v>15/15 independent non-malignant primaries</v>
          </cell>
        </row>
        <row r="211">
          <cell r="G211" t="str">
            <v>16/16 independent non-malignant primaries</v>
          </cell>
        </row>
        <row r="212">
          <cell r="G212" t="str">
            <v>17/17 independent non-malignant primaries</v>
          </cell>
        </row>
        <row r="213">
          <cell r="G213" t="str">
            <v>18/18 independent non-malignant primaries</v>
          </cell>
        </row>
        <row r="214">
          <cell r="G214" t="str">
            <v>19/19 independent non-malignant primaries</v>
          </cell>
        </row>
        <row r="215">
          <cell r="G215" t="str">
            <v>20/20 independent non-malignant primaries</v>
          </cell>
        </row>
        <row r="216">
          <cell r="G216" t="str">
            <v>21/21 independent non-malignant primaries</v>
          </cell>
        </row>
        <row r="217">
          <cell r="G217" t="str">
            <v>22/22 independent non-malignant primaries</v>
          </cell>
        </row>
        <row r="218">
          <cell r="G218" t="str">
            <v>23/23 independent non-malignant primaries</v>
          </cell>
        </row>
        <row r="219">
          <cell r="G219" t="str">
            <v>24/24 independent non-malignant primaries</v>
          </cell>
        </row>
        <row r="220">
          <cell r="G220" t="str">
            <v>25/25 independent non-malignant primaries</v>
          </cell>
        </row>
        <row r="221">
          <cell r="G221" t="str">
            <v>26/26 independent non-malignant primaries</v>
          </cell>
        </row>
        <row r="222">
          <cell r="G222" t="str">
            <v>Twenty-seventh of twenty-seven independent non-malignant primaries</v>
          </cell>
        </row>
        <row r="223">
          <cell r="G223" t="str">
            <v>Unspecified number of neoplasms in this category.</v>
          </cell>
        </row>
        <row r="224">
          <cell r="G224" t="str">
            <v>Benign</v>
          </cell>
        </row>
        <row r="225">
          <cell r="G225" t="str">
            <v>Uncert. ben/mal</v>
          </cell>
        </row>
        <row r="226">
          <cell r="G226" t="str">
            <v>In situ</v>
          </cell>
        </row>
        <row r="227">
          <cell r="G227" t="str">
            <v>Malignant</v>
          </cell>
        </row>
        <row r="228">
          <cell r="G228" t="str">
            <v>Metastasis</v>
          </cell>
        </row>
        <row r="229">
          <cell r="G229" t="str">
            <v>Unknown</v>
          </cell>
        </row>
        <row r="230">
          <cell r="G230" t="str">
            <v>Grade I (Well diff)</v>
          </cell>
        </row>
        <row r="231">
          <cell r="G231" t="str">
            <v>Grade II (Mod diff)</v>
          </cell>
        </row>
        <row r="232">
          <cell r="G232" t="str">
            <v>Grade III (Poor diff)</v>
          </cell>
        </row>
        <row r="233">
          <cell r="G233" t="str">
            <v>Grade IV (Undiff Anaplastic)</v>
          </cell>
        </row>
        <row r="234">
          <cell r="G234" t="str">
            <v>T-cell</v>
          </cell>
        </row>
        <row r="235">
          <cell r="G235" t="str">
            <v>B-cell</v>
          </cell>
        </row>
        <row r="236">
          <cell r="G236" t="str">
            <v>Null cell</v>
          </cell>
        </row>
        <row r="237">
          <cell r="G237" t="str">
            <v>Killer cell</v>
          </cell>
        </row>
        <row r="238">
          <cell r="G238" t="str">
            <v>Unknown</v>
          </cell>
        </row>
        <row r="239">
          <cell r="G239" t="str">
            <v>Not paired</v>
          </cell>
        </row>
        <row r="240">
          <cell r="G240" t="str">
            <v>Right</v>
          </cell>
        </row>
        <row r="241">
          <cell r="G241" t="str">
            <v>Left</v>
          </cell>
        </row>
        <row r="242">
          <cell r="G242" t="str">
            <v>One side,but unknown</v>
          </cell>
        </row>
        <row r="243">
          <cell r="G243" t="str">
            <v>Bilateral Involvemnt</v>
          </cell>
        </row>
        <row r="244">
          <cell r="G244" t="str">
            <v>Not Applicable</v>
          </cell>
        </row>
        <row r="245">
          <cell r="G245" t="str">
            <v>Paired, Lat. Unknown</v>
          </cell>
        </row>
        <row r="246">
          <cell r="G246" t="str">
            <v>Death Certificate Only</v>
          </cell>
        </row>
        <row r="247">
          <cell r="G247" t="str">
            <v>Clinical only</v>
          </cell>
        </row>
        <row r="248">
          <cell r="G248" t="str">
            <v>Clin. Invest./Ult Sound</v>
          </cell>
        </row>
        <row r="249">
          <cell r="G249" t="str">
            <v>Surgery/Autopsy</v>
          </cell>
        </row>
        <row r="250">
          <cell r="G250" t="str">
            <v>Laboratory test</v>
          </cell>
        </row>
        <row r="251">
          <cell r="G251" t="str">
            <v>Cytology/Haematological</v>
          </cell>
        </row>
        <row r="252">
          <cell r="G252" t="str">
            <v>Histology of metastases</v>
          </cell>
        </row>
        <row r="253">
          <cell r="G253" t="str">
            <v>Histology of primary</v>
          </cell>
        </row>
        <row r="254">
          <cell r="G254" t="str">
            <v>Autopsy with Histology</v>
          </cell>
        </row>
        <row r="255">
          <cell r="G255" t="str">
            <v>Unknown</v>
          </cell>
        </row>
        <row r="256">
          <cell r="G256" t="str">
            <v>Not recorded.</v>
          </cell>
        </row>
        <row r="257">
          <cell r="G257" t="str">
            <v>TX</v>
          </cell>
        </row>
        <row r="258">
          <cell r="G258" t="str">
            <v>T0</v>
          </cell>
        </row>
        <row r="259">
          <cell r="G259" t="str">
            <v>Ta</v>
          </cell>
        </row>
        <row r="260">
          <cell r="G260" t="str">
            <v>Tis</v>
          </cell>
        </row>
        <row r="261">
          <cell r="G261" t="str">
            <v>Tispu</v>
          </cell>
        </row>
        <row r="262">
          <cell r="G262" t="str">
            <v>Tispd</v>
          </cell>
        </row>
        <row r="263">
          <cell r="G263" t="str">
            <v>T1mic</v>
          </cell>
        </row>
        <row r="264">
          <cell r="G264" t="str">
            <v>T1</v>
          </cell>
        </row>
        <row r="265">
          <cell r="G265" t="str">
            <v>T1a</v>
          </cell>
        </row>
        <row r="266">
          <cell r="G266" t="str">
            <v>T1a1</v>
          </cell>
        </row>
        <row r="267">
          <cell r="G267" t="str">
            <v>T1a2</v>
          </cell>
        </row>
        <row r="268">
          <cell r="G268" t="str">
            <v>T1b</v>
          </cell>
        </row>
        <row r="269">
          <cell r="G269" t="str">
            <v>T1b1</v>
          </cell>
        </row>
        <row r="270">
          <cell r="G270" t="str">
            <v>T1b2</v>
          </cell>
        </row>
        <row r="271">
          <cell r="G271" t="str">
            <v>T1c</v>
          </cell>
        </row>
        <row r="272">
          <cell r="G272" t="str">
            <v>T2</v>
          </cell>
        </row>
        <row r="273">
          <cell r="G273" t="str">
            <v>T2a</v>
          </cell>
        </row>
        <row r="274">
          <cell r="G274" t="str">
            <v>T2b</v>
          </cell>
        </row>
        <row r="275">
          <cell r="G275" t="str">
            <v>T2c</v>
          </cell>
        </row>
        <row r="276">
          <cell r="G276" t="str">
            <v>T3</v>
          </cell>
        </row>
        <row r="277">
          <cell r="G277" t="str">
            <v>T3a</v>
          </cell>
        </row>
        <row r="278">
          <cell r="G278" t="str">
            <v>T3b</v>
          </cell>
        </row>
        <row r="279">
          <cell r="G279" t="str">
            <v>T3c</v>
          </cell>
        </row>
        <row r="280">
          <cell r="G280" t="str">
            <v>T4</v>
          </cell>
        </row>
        <row r="281">
          <cell r="G281" t="str">
            <v>T4a</v>
          </cell>
        </row>
        <row r="282">
          <cell r="G282" t="str">
            <v>T4b</v>
          </cell>
        </row>
        <row r="283">
          <cell r="G283" t="str">
            <v>T4c</v>
          </cell>
        </row>
        <row r="284">
          <cell r="G284" t="str">
            <v>T4d</v>
          </cell>
        </row>
        <row r="285">
          <cell r="G285" t="str">
            <v>Not applicable</v>
          </cell>
        </row>
        <row r="286">
          <cell r="G286" t="str">
            <v>Not recorded.</v>
          </cell>
        </row>
        <row r="287">
          <cell r="G287" t="str">
            <v>NX</v>
          </cell>
        </row>
        <row r="288">
          <cell r="G288" t="str">
            <v>N0</v>
          </cell>
        </row>
        <row r="289">
          <cell r="G289" t="str">
            <v>N1</v>
          </cell>
        </row>
        <row r="290">
          <cell r="G290" t="str">
            <v>N1a</v>
          </cell>
        </row>
        <row r="291">
          <cell r="G291" t="str">
            <v>N1b</v>
          </cell>
        </row>
        <row r="292">
          <cell r="G292" t="str">
            <v>N2</v>
          </cell>
        </row>
        <row r="293">
          <cell r="G293" t="str">
            <v>N2a</v>
          </cell>
        </row>
        <row r="294">
          <cell r="G294" t="str">
            <v>N2b</v>
          </cell>
        </row>
        <row r="295">
          <cell r="G295" t="str">
            <v>N2c</v>
          </cell>
        </row>
        <row r="296">
          <cell r="G296" t="str">
            <v>N3</v>
          </cell>
        </row>
        <row r="297">
          <cell r="G297" t="str">
            <v>N3a</v>
          </cell>
        </row>
        <row r="298">
          <cell r="G298" t="str">
            <v>N3b</v>
          </cell>
        </row>
        <row r="299">
          <cell r="G299" t="str">
            <v>N3c</v>
          </cell>
        </row>
        <row r="300">
          <cell r="G300" t="str">
            <v>Not applicable</v>
          </cell>
        </row>
        <row r="301">
          <cell r="G301" t="str">
            <v>Not recorded.</v>
          </cell>
        </row>
        <row r="302">
          <cell r="G302" t="str">
            <v>MX</v>
          </cell>
        </row>
        <row r="303">
          <cell r="G303" t="str">
            <v>M0</v>
          </cell>
        </row>
        <row r="304">
          <cell r="G304" t="str">
            <v>M1</v>
          </cell>
        </row>
        <row r="305">
          <cell r="G305" t="str">
            <v>M1a</v>
          </cell>
        </row>
        <row r="306">
          <cell r="G306" t="str">
            <v>M1b</v>
          </cell>
        </row>
        <row r="307">
          <cell r="G307" t="str">
            <v>M1c</v>
          </cell>
        </row>
        <row r="308">
          <cell r="G308" t="str">
            <v xml:space="preserve">Not applicable </v>
          </cell>
        </row>
        <row r="309">
          <cell r="G309" t="str">
            <v>Stage 0</v>
          </cell>
        </row>
        <row r="310">
          <cell r="G310" t="str">
            <v>Stage 0A</v>
          </cell>
        </row>
        <row r="311">
          <cell r="G311" t="str">
            <v>Stage 0is</v>
          </cell>
        </row>
        <row r="312">
          <cell r="G312" t="str">
            <v>Stage I</v>
          </cell>
        </row>
        <row r="313">
          <cell r="G313" t="str">
            <v>Stage IA</v>
          </cell>
        </row>
        <row r="314">
          <cell r="G314" t="str">
            <v>Stage IA1</v>
          </cell>
        </row>
        <row r="315">
          <cell r="G315" t="str">
            <v>Stage IA2</v>
          </cell>
        </row>
        <row r="316">
          <cell r="G316" t="str">
            <v>Stage IB</v>
          </cell>
        </row>
        <row r="317">
          <cell r="G317" t="str">
            <v>Stage IB1</v>
          </cell>
        </row>
        <row r="318">
          <cell r="G318" t="str">
            <v>Stage IB2</v>
          </cell>
        </row>
        <row r="319">
          <cell r="G319" t="str">
            <v>Stage 1 C</v>
          </cell>
        </row>
        <row r="320">
          <cell r="G320" t="str">
            <v>Stage IS</v>
          </cell>
        </row>
        <row r="321">
          <cell r="G321" t="str">
            <v>Stage II</v>
          </cell>
        </row>
        <row r="322">
          <cell r="G322" t="str">
            <v>Stage IIA</v>
          </cell>
        </row>
        <row r="323">
          <cell r="G323" t="str">
            <v>Stage IIB</v>
          </cell>
        </row>
        <row r="324">
          <cell r="G324" t="str">
            <v>Stage IIC</v>
          </cell>
        </row>
        <row r="325">
          <cell r="G325" t="str">
            <v>Stage III</v>
          </cell>
        </row>
        <row r="326">
          <cell r="G326" t="str">
            <v>Stage IIIA</v>
          </cell>
        </row>
        <row r="327">
          <cell r="G327" t="str">
            <v>Stage IIIB</v>
          </cell>
        </row>
        <row r="328">
          <cell r="G328" t="str">
            <v>Stage IIIC</v>
          </cell>
        </row>
        <row r="329">
          <cell r="G329" t="str">
            <v>Stage IV</v>
          </cell>
        </row>
        <row r="330">
          <cell r="G330" t="str">
            <v>Stage IVA</v>
          </cell>
        </row>
        <row r="331">
          <cell r="G331" t="str">
            <v>Stage IVB</v>
          </cell>
        </row>
        <row r="332">
          <cell r="G332" t="str">
            <v>Stage IVC</v>
          </cell>
        </row>
        <row r="333">
          <cell r="G333" t="str">
            <v>Occult</v>
          </cell>
        </row>
        <row r="334">
          <cell r="G334" t="str">
            <v>Unknown</v>
          </cell>
        </row>
        <row r="335">
          <cell r="G335" t="str">
            <v>Not applicable</v>
          </cell>
        </row>
        <row r="336">
          <cell r="G336" t="str">
            <v>Not recorded.</v>
          </cell>
        </row>
        <row r="337">
          <cell r="G337" t="str">
            <v>TX</v>
          </cell>
        </row>
        <row r="338">
          <cell r="G338" t="str">
            <v>T0</v>
          </cell>
        </row>
        <row r="339">
          <cell r="G339" t="str">
            <v>Ta</v>
          </cell>
        </row>
        <row r="340">
          <cell r="G340" t="str">
            <v>Tis</v>
          </cell>
        </row>
        <row r="341">
          <cell r="G341" t="str">
            <v>Tispu</v>
          </cell>
        </row>
        <row r="342">
          <cell r="G342" t="str">
            <v>Tispd</v>
          </cell>
        </row>
        <row r="343">
          <cell r="G343" t="str">
            <v>T1mic</v>
          </cell>
        </row>
        <row r="344">
          <cell r="G344" t="str">
            <v>T1</v>
          </cell>
        </row>
        <row r="345">
          <cell r="G345" t="str">
            <v>T1a</v>
          </cell>
        </row>
        <row r="346">
          <cell r="G346" t="str">
            <v>T1a1</v>
          </cell>
        </row>
        <row r="347">
          <cell r="G347" t="str">
            <v>T1a2</v>
          </cell>
        </row>
        <row r="348">
          <cell r="G348" t="str">
            <v>T1b</v>
          </cell>
        </row>
        <row r="349">
          <cell r="G349" t="str">
            <v>T1b1</v>
          </cell>
        </row>
        <row r="350">
          <cell r="G350" t="str">
            <v>T1b2</v>
          </cell>
        </row>
        <row r="351">
          <cell r="G351" t="str">
            <v>T1c</v>
          </cell>
        </row>
        <row r="352">
          <cell r="G352" t="str">
            <v>T2</v>
          </cell>
        </row>
        <row r="353">
          <cell r="G353" t="str">
            <v>T2a</v>
          </cell>
        </row>
        <row r="354">
          <cell r="G354" t="str">
            <v>T2b</v>
          </cell>
        </row>
        <row r="355">
          <cell r="G355" t="str">
            <v>T2c</v>
          </cell>
        </row>
        <row r="356">
          <cell r="G356" t="str">
            <v>T3</v>
          </cell>
        </row>
        <row r="357">
          <cell r="G357" t="str">
            <v>T3a</v>
          </cell>
        </row>
        <row r="358">
          <cell r="G358" t="str">
            <v>T3b</v>
          </cell>
        </row>
        <row r="359">
          <cell r="G359" t="str">
            <v>T3c</v>
          </cell>
        </row>
        <row r="360">
          <cell r="G360" t="str">
            <v>T4</v>
          </cell>
        </row>
        <row r="361">
          <cell r="G361" t="str">
            <v>T4a</v>
          </cell>
        </row>
        <row r="362">
          <cell r="G362" t="str">
            <v>T4b</v>
          </cell>
        </row>
        <row r="363">
          <cell r="G363" t="str">
            <v>T4c</v>
          </cell>
        </row>
        <row r="364">
          <cell r="G364" t="str">
            <v>T4d</v>
          </cell>
        </row>
        <row r="365">
          <cell r="G365" t="str">
            <v>Not applicable</v>
          </cell>
        </row>
        <row r="366">
          <cell r="G366" t="str">
            <v>Not recorded.</v>
          </cell>
        </row>
        <row r="367">
          <cell r="G367" t="str">
            <v>NX</v>
          </cell>
        </row>
        <row r="368">
          <cell r="G368" t="str">
            <v>N0</v>
          </cell>
        </row>
        <row r="369">
          <cell r="G369" t="str">
            <v>N0(i-)</v>
          </cell>
        </row>
        <row r="370">
          <cell r="G370" t="str">
            <v>N0(i+)</v>
          </cell>
        </row>
        <row r="371">
          <cell r="G371" t="str">
            <v>N0(mol-)</v>
          </cell>
        </row>
        <row r="372">
          <cell r="G372" t="str">
            <v>N0(mol+)</v>
          </cell>
        </row>
        <row r="373">
          <cell r="G373" t="str">
            <v>N1</v>
          </cell>
        </row>
        <row r="374">
          <cell r="G374" t="str">
            <v>N1a</v>
          </cell>
        </row>
        <row r="375">
          <cell r="G375" t="str">
            <v>N1b</v>
          </cell>
        </row>
        <row r="376">
          <cell r="G376" t="str">
            <v>N1c</v>
          </cell>
        </row>
        <row r="377">
          <cell r="G377" t="str">
            <v>N1mi</v>
          </cell>
        </row>
        <row r="378">
          <cell r="G378" t="str">
            <v>N2</v>
          </cell>
        </row>
        <row r="379">
          <cell r="G379" t="str">
            <v>N2a</v>
          </cell>
        </row>
        <row r="380">
          <cell r="G380" t="str">
            <v>N2b</v>
          </cell>
        </row>
        <row r="381">
          <cell r="G381" t="str">
            <v>N2c</v>
          </cell>
        </row>
        <row r="382">
          <cell r="G382" t="str">
            <v>N3</v>
          </cell>
        </row>
        <row r="383">
          <cell r="G383" t="str">
            <v>N3a</v>
          </cell>
        </row>
        <row r="384">
          <cell r="G384" t="str">
            <v>N3b</v>
          </cell>
        </row>
        <row r="385">
          <cell r="G385" t="str">
            <v>N3c</v>
          </cell>
        </row>
        <row r="386">
          <cell r="G386" t="str">
            <v>Not applicable</v>
          </cell>
        </row>
        <row r="387">
          <cell r="G387" t="str">
            <v>Not recorded</v>
          </cell>
        </row>
        <row r="388">
          <cell r="G388" t="str">
            <v>MX</v>
          </cell>
        </row>
        <row r="389">
          <cell r="G389" t="str">
            <v>M0</v>
          </cell>
        </row>
        <row r="390">
          <cell r="G390" t="str">
            <v>M1</v>
          </cell>
        </row>
        <row r="391">
          <cell r="G391" t="str">
            <v>M1a</v>
          </cell>
        </row>
        <row r="392">
          <cell r="G392" t="str">
            <v>M1b</v>
          </cell>
        </row>
        <row r="393">
          <cell r="G393" t="str">
            <v>M1c</v>
          </cell>
        </row>
        <row r="394">
          <cell r="G394" t="str">
            <v xml:space="preserve">Not applicable </v>
          </cell>
        </row>
        <row r="395">
          <cell r="G395" t="str">
            <v>Stage 0</v>
          </cell>
        </row>
        <row r="396">
          <cell r="G396" t="str">
            <v>Stage 0A</v>
          </cell>
        </row>
        <row r="397">
          <cell r="G397" t="str">
            <v>Stage 0is</v>
          </cell>
        </row>
        <row r="398">
          <cell r="G398" t="str">
            <v>Stage I</v>
          </cell>
        </row>
        <row r="399">
          <cell r="G399" t="str">
            <v>Stage IA</v>
          </cell>
        </row>
        <row r="400">
          <cell r="G400" t="str">
            <v>Stage IA1</v>
          </cell>
        </row>
        <row r="401">
          <cell r="G401" t="str">
            <v>Stage IA2</v>
          </cell>
        </row>
        <row r="402">
          <cell r="G402" t="str">
            <v>Stage IB</v>
          </cell>
        </row>
        <row r="403">
          <cell r="G403" t="str">
            <v>Stage IB1</v>
          </cell>
        </row>
        <row r="404">
          <cell r="G404" t="str">
            <v>Stage IB2</v>
          </cell>
        </row>
        <row r="405">
          <cell r="G405" t="str">
            <v>Stage 1C</v>
          </cell>
        </row>
        <row r="406">
          <cell r="G406" t="str">
            <v>Stage IS</v>
          </cell>
        </row>
        <row r="407">
          <cell r="G407" t="str">
            <v>Stage II</v>
          </cell>
        </row>
        <row r="408">
          <cell r="G408" t="str">
            <v>Stage IIA</v>
          </cell>
        </row>
        <row r="409">
          <cell r="G409" t="str">
            <v>Stage IIB</v>
          </cell>
        </row>
        <row r="410">
          <cell r="G410" t="str">
            <v>Stage IIC</v>
          </cell>
        </row>
        <row r="411">
          <cell r="G411" t="str">
            <v>Stage III</v>
          </cell>
        </row>
        <row r="412">
          <cell r="G412" t="str">
            <v>Stage IIIA</v>
          </cell>
        </row>
        <row r="413">
          <cell r="G413" t="str">
            <v>Stage IIIB</v>
          </cell>
        </row>
        <row r="414">
          <cell r="G414" t="str">
            <v>Stage IIIC</v>
          </cell>
        </row>
        <row r="415">
          <cell r="G415" t="str">
            <v>Stage IV</v>
          </cell>
        </row>
        <row r="416">
          <cell r="G416" t="str">
            <v>Stage IVA</v>
          </cell>
        </row>
        <row r="417">
          <cell r="G417" t="str">
            <v>Stage IVB</v>
          </cell>
        </row>
        <row r="418">
          <cell r="G418" t="str">
            <v>Stage IVC</v>
          </cell>
        </row>
        <row r="419">
          <cell r="G419" t="str">
            <v>Not applicable</v>
          </cell>
        </row>
      </sheetData>
      <sheetData sheetId="1">
        <row r="2">
          <cell r="B2" t="str">
            <v>External upper lip</v>
          </cell>
        </row>
        <row r="3">
          <cell r="B3" t="str">
            <v>External lower lip</v>
          </cell>
        </row>
        <row r="4">
          <cell r="B4" t="str">
            <v>External lip, NOS</v>
          </cell>
        </row>
        <row r="5">
          <cell r="B5" t="str">
            <v>Mucosa of upper lip</v>
          </cell>
        </row>
        <row r="6">
          <cell r="B6" t="str">
            <v>Mucosa of lower lip</v>
          </cell>
        </row>
        <row r="7">
          <cell r="B7" t="str">
            <v>Mucosa of lip, NOS</v>
          </cell>
        </row>
        <row r="8">
          <cell r="B8" t="str">
            <v>Commissure of lip</v>
          </cell>
        </row>
        <row r="9">
          <cell r="B9" t="str">
            <v>Overl. lesion of lip</v>
          </cell>
        </row>
        <row r="10">
          <cell r="B10" t="str">
            <v>Lip, NOS</v>
          </cell>
        </row>
        <row r="11">
          <cell r="B11" t="str">
            <v>Base of tongue, NOS</v>
          </cell>
        </row>
        <row r="12">
          <cell r="B12" t="str">
            <v>Dorsal surface of tongue, NOS</v>
          </cell>
        </row>
        <row r="13">
          <cell r="B13" t="str">
            <v>Border of tongue</v>
          </cell>
        </row>
        <row r="14">
          <cell r="B14" t="str">
            <v>Ventral surface of tongue, NOS</v>
          </cell>
        </row>
        <row r="15">
          <cell r="B15" t="str">
            <v>Anterior 2/3 of tongue, NOS</v>
          </cell>
        </row>
        <row r="16">
          <cell r="B16" t="str">
            <v>Lingual tonsil</v>
          </cell>
        </row>
        <row r="17">
          <cell r="B17" t="str">
            <v>Overl. lesion of tongue</v>
          </cell>
        </row>
        <row r="18">
          <cell r="B18" t="str">
            <v>Tongue, NOS</v>
          </cell>
        </row>
        <row r="19">
          <cell r="B19" t="str">
            <v>Upper gum</v>
          </cell>
        </row>
        <row r="20">
          <cell r="B20" t="str">
            <v>Lower gum</v>
          </cell>
        </row>
        <row r="21">
          <cell r="B21" t="str">
            <v>Gum, NOS</v>
          </cell>
        </row>
        <row r="22">
          <cell r="B22" t="str">
            <v>Anterior floor of mouth</v>
          </cell>
        </row>
        <row r="23">
          <cell r="B23" t="str">
            <v>Lateral floor of mouth</v>
          </cell>
        </row>
        <row r="24">
          <cell r="B24" t="str">
            <v>Overl. lesion of floor of mouth</v>
          </cell>
        </row>
        <row r="25">
          <cell r="B25" t="str">
            <v>Floor of mouth, NOS</v>
          </cell>
        </row>
        <row r="26">
          <cell r="B26" t="str">
            <v>Hard palate</v>
          </cell>
        </row>
        <row r="27">
          <cell r="B27" t="str">
            <v>Soft palate, NOS</v>
          </cell>
        </row>
        <row r="28">
          <cell r="B28" t="str">
            <v>Uvula</v>
          </cell>
        </row>
        <row r="29">
          <cell r="B29" t="str">
            <v>Overl. lesion of palate</v>
          </cell>
        </row>
        <row r="30">
          <cell r="B30" t="str">
            <v>Palate, NOS</v>
          </cell>
        </row>
        <row r="31">
          <cell r="B31" t="str">
            <v>Cheek mucosa</v>
          </cell>
        </row>
        <row r="32">
          <cell r="B32" t="str">
            <v>Vestibule of mouth</v>
          </cell>
        </row>
        <row r="33">
          <cell r="B33" t="str">
            <v>Retromolar area</v>
          </cell>
        </row>
        <row r="34">
          <cell r="B34" t="str">
            <v>Overl. lesion of other/unspec. parts of mo</v>
          </cell>
        </row>
        <row r="35">
          <cell r="B35" t="str">
            <v>Mouth, NOS</v>
          </cell>
        </row>
        <row r="36">
          <cell r="B36" t="str">
            <v>Parotid gland</v>
          </cell>
        </row>
        <row r="37">
          <cell r="B37" t="str">
            <v>Submandibular gland</v>
          </cell>
        </row>
        <row r="38">
          <cell r="B38" t="str">
            <v>Sublingual gland</v>
          </cell>
        </row>
        <row r="39">
          <cell r="B39" t="str">
            <v>Overl. lesion of major salivary gland</v>
          </cell>
        </row>
        <row r="40">
          <cell r="B40" t="str">
            <v>Major salivary gland, NOS</v>
          </cell>
        </row>
        <row r="41">
          <cell r="B41" t="str">
            <v>Tonsillar fossa</v>
          </cell>
        </row>
        <row r="42">
          <cell r="B42" t="str">
            <v>Tonsillar pillar</v>
          </cell>
        </row>
        <row r="43">
          <cell r="B43" t="str">
            <v>Overl. lesion of tonsil</v>
          </cell>
        </row>
        <row r="44">
          <cell r="B44" t="str">
            <v>Tonsil, NOS</v>
          </cell>
        </row>
        <row r="45">
          <cell r="B45" t="str">
            <v>Vallecula</v>
          </cell>
        </row>
        <row r="46">
          <cell r="B46" t="str">
            <v>Anterior surface of epiglottis</v>
          </cell>
        </row>
        <row r="47">
          <cell r="B47" t="str">
            <v>Lateral wall of oropharynx</v>
          </cell>
        </row>
        <row r="48">
          <cell r="B48" t="str">
            <v>Posterior wall of oropharynx</v>
          </cell>
        </row>
        <row r="49">
          <cell r="B49" t="str">
            <v>Branchial cleft</v>
          </cell>
        </row>
        <row r="50">
          <cell r="B50" t="str">
            <v>Overl. lesion of oropharynx</v>
          </cell>
        </row>
        <row r="51">
          <cell r="B51" t="str">
            <v>Oropharynx, NOS</v>
          </cell>
        </row>
        <row r="52">
          <cell r="B52" t="str">
            <v>Superior wall of nasopharynx</v>
          </cell>
        </row>
        <row r="53">
          <cell r="B53" t="str">
            <v>Posterior wall of nasopharynx</v>
          </cell>
        </row>
        <row r="54">
          <cell r="B54" t="str">
            <v>Lateral wall of nasopharynx</v>
          </cell>
        </row>
        <row r="55">
          <cell r="B55" t="str">
            <v>Anterior wall of nasopharynx</v>
          </cell>
        </row>
        <row r="56">
          <cell r="B56" t="str">
            <v>Overl. lesion of nasopharynx</v>
          </cell>
        </row>
        <row r="57">
          <cell r="B57" t="str">
            <v>Nasopharynx, NOS</v>
          </cell>
        </row>
        <row r="58">
          <cell r="B58" t="str">
            <v>Pyriform sinus</v>
          </cell>
        </row>
        <row r="59">
          <cell r="B59" t="str">
            <v>Postcricoid region</v>
          </cell>
        </row>
        <row r="60">
          <cell r="B60" t="str">
            <v>Aryepiglottic fold</v>
          </cell>
        </row>
        <row r="61">
          <cell r="B61" t="str">
            <v>Posterior wall of hypopharynx</v>
          </cell>
        </row>
        <row r="62">
          <cell r="B62" t="str">
            <v>Overl. lesion of hypopharynx</v>
          </cell>
        </row>
        <row r="63">
          <cell r="B63" t="str">
            <v>Hypopharynx, NOS</v>
          </cell>
        </row>
        <row r="64">
          <cell r="B64" t="str">
            <v>Pharynx, NOS</v>
          </cell>
        </row>
        <row r="65">
          <cell r="B65" t="str">
            <v>Laryngopharynx</v>
          </cell>
        </row>
        <row r="66">
          <cell r="B66" t="str">
            <v>Waldeyer's ring, NOS</v>
          </cell>
        </row>
        <row r="67">
          <cell r="B67" t="str">
            <v>Overl. lesion of lip, oral cavity, pharynx</v>
          </cell>
        </row>
        <row r="68">
          <cell r="B68" t="str">
            <v>Cervical esophagus</v>
          </cell>
        </row>
        <row r="69">
          <cell r="B69" t="str">
            <v>Thoracic esophagus</v>
          </cell>
        </row>
        <row r="70">
          <cell r="B70" t="str">
            <v>Abdominal esophagus</v>
          </cell>
        </row>
        <row r="71">
          <cell r="B71" t="str">
            <v>Upper third of esophagus</v>
          </cell>
        </row>
        <row r="72">
          <cell r="B72" t="str">
            <v>Middle third of esophagus</v>
          </cell>
        </row>
        <row r="73">
          <cell r="B73" t="str">
            <v>Lower third of esophagus</v>
          </cell>
        </row>
        <row r="74">
          <cell r="B74" t="str">
            <v>Overl. lesion of esophagus</v>
          </cell>
        </row>
        <row r="75">
          <cell r="B75" t="str">
            <v>Oesophagus, NOS</v>
          </cell>
        </row>
        <row r="76">
          <cell r="B76" t="str">
            <v>Cardia, NOS</v>
          </cell>
        </row>
        <row r="77">
          <cell r="B77" t="str">
            <v>Fundus of stomach</v>
          </cell>
        </row>
        <row r="78">
          <cell r="B78" t="str">
            <v>Body of stomach</v>
          </cell>
        </row>
        <row r="79">
          <cell r="B79" t="str">
            <v>Gastric antrum</v>
          </cell>
        </row>
        <row r="80">
          <cell r="B80" t="str">
            <v>Pylorus</v>
          </cell>
        </row>
        <row r="81">
          <cell r="B81" t="str">
            <v>Lesser curvature of stomach, NOS</v>
          </cell>
        </row>
        <row r="82">
          <cell r="B82" t="str">
            <v>Greater curvature of stomach, NOS</v>
          </cell>
        </row>
        <row r="83">
          <cell r="B83" t="str">
            <v>Overl. lesion of stomach</v>
          </cell>
        </row>
        <row r="84">
          <cell r="B84" t="str">
            <v>Stomach, NOS</v>
          </cell>
        </row>
        <row r="85">
          <cell r="B85" t="str">
            <v>Duodenum</v>
          </cell>
        </row>
        <row r="86">
          <cell r="B86" t="str">
            <v>Jejunum</v>
          </cell>
        </row>
        <row r="87">
          <cell r="B87" t="str">
            <v>Ileum</v>
          </cell>
        </row>
        <row r="88">
          <cell r="B88" t="str">
            <v>Meckel's diverticulum</v>
          </cell>
        </row>
        <row r="89">
          <cell r="B89" t="str">
            <v>Overl. lesion of small intestine</v>
          </cell>
        </row>
        <row r="90">
          <cell r="B90" t="str">
            <v>Small intestine</v>
          </cell>
        </row>
        <row r="91">
          <cell r="B91" t="str">
            <v>Cecum</v>
          </cell>
        </row>
        <row r="92">
          <cell r="B92" t="str">
            <v>Appendix</v>
          </cell>
        </row>
        <row r="93">
          <cell r="B93" t="str">
            <v>Ascending colon</v>
          </cell>
        </row>
        <row r="94">
          <cell r="B94" t="str">
            <v>Hepatic flexure of colon</v>
          </cell>
        </row>
        <row r="95">
          <cell r="B95" t="str">
            <v>Transverse colon</v>
          </cell>
        </row>
        <row r="96">
          <cell r="B96" t="str">
            <v>Splenic flexure of colon</v>
          </cell>
        </row>
        <row r="97">
          <cell r="B97" t="str">
            <v>Descending colon</v>
          </cell>
        </row>
        <row r="98">
          <cell r="B98" t="str">
            <v>Sigmoid colon</v>
          </cell>
        </row>
        <row r="99">
          <cell r="B99" t="str">
            <v>Overl. lesion of colon</v>
          </cell>
        </row>
        <row r="100">
          <cell r="B100" t="str">
            <v>Colon, NOS</v>
          </cell>
        </row>
        <row r="101">
          <cell r="B101" t="str">
            <v>Rectosigmoid junction</v>
          </cell>
        </row>
        <row r="102">
          <cell r="B102" t="str">
            <v>Rectum, NOS</v>
          </cell>
        </row>
        <row r="103">
          <cell r="B103" t="str">
            <v>Anus, NOS</v>
          </cell>
        </row>
        <row r="104">
          <cell r="B104" t="str">
            <v>Anal canal</v>
          </cell>
        </row>
        <row r="105">
          <cell r="B105" t="str">
            <v>Cloacogenic zone</v>
          </cell>
        </row>
        <row r="106">
          <cell r="B106" t="str">
            <v>Overl. lesion of rectum,anus &amp; anal canal</v>
          </cell>
        </row>
        <row r="107">
          <cell r="B107" t="str">
            <v>Liver</v>
          </cell>
        </row>
        <row r="108">
          <cell r="B108" t="str">
            <v>Intrahepatic bile duct</v>
          </cell>
        </row>
        <row r="109">
          <cell r="B109" t="str">
            <v>Gallbladder</v>
          </cell>
        </row>
        <row r="110">
          <cell r="B110" t="str">
            <v>Extrahepatic bile duct</v>
          </cell>
        </row>
        <row r="111">
          <cell r="B111" t="str">
            <v>Ampulla of Vater</v>
          </cell>
        </row>
        <row r="112">
          <cell r="B112" t="str">
            <v>Overl. lesion of biliary tract</v>
          </cell>
        </row>
        <row r="113">
          <cell r="B113" t="str">
            <v>Biliary tract, NOS</v>
          </cell>
        </row>
        <row r="114">
          <cell r="B114" t="str">
            <v>Head of pancreas</v>
          </cell>
        </row>
        <row r="115">
          <cell r="B115" t="str">
            <v>Body of pancreas</v>
          </cell>
        </row>
        <row r="116">
          <cell r="B116" t="str">
            <v>Tail of pancreas</v>
          </cell>
        </row>
        <row r="117">
          <cell r="B117" t="str">
            <v>Pancreatic duct</v>
          </cell>
        </row>
        <row r="118">
          <cell r="B118" t="str">
            <v>Islets of Langerhans</v>
          </cell>
        </row>
        <row r="119">
          <cell r="B119" t="str">
            <v>Other specified parts of pancreas</v>
          </cell>
        </row>
        <row r="120">
          <cell r="B120" t="str">
            <v>Overl. lesion of pancreas</v>
          </cell>
        </row>
        <row r="121">
          <cell r="B121" t="str">
            <v>Pancreas, NOS</v>
          </cell>
        </row>
        <row r="122">
          <cell r="B122" t="str">
            <v>Intestinal tract, NOS</v>
          </cell>
        </row>
        <row r="123">
          <cell r="B123" t="str">
            <v>Overl. lesion of digestive system</v>
          </cell>
        </row>
        <row r="124">
          <cell r="B124" t="str">
            <v>Gastrointestinal tract, NOS</v>
          </cell>
        </row>
        <row r="125">
          <cell r="B125" t="str">
            <v>Nasal cavity</v>
          </cell>
        </row>
        <row r="126">
          <cell r="B126" t="str">
            <v>Middle ear</v>
          </cell>
        </row>
        <row r="127">
          <cell r="B127" t="str">
            <v>Maxillary sinus</v>
          </cell>
        </row>
        <row r="128">
          <cell r="B128" t="str">
            <v>Ethmoid sinus</v>
          </cell>
        </row>
        <row r="129">
          <cell r="B129" t="str">
            <v>Frontal sinus</v>
          </cell>
        </row>
        <row r="130">
          <cell r="B130" t="str">
            <v>Sphenoid sinus</v>
          </cell>
        </row>
        <row r="131">
          <cell r="B131" t="str">
            <v>Overl. lesion of accessory sinuses</v>
          </cell>
        </row>
        <row r="132">
          <cell r="B132" t="str">
            <v>Accessory sinus, NOS</v>
          </cell>
        </row>
        <row r="133">
          <cell r="B133" t="str">
            <v>Glottis</v>
          </cell>
        </row>
        <row r="134">
          <cell r="B134" t="str">
            <v>Supraglottis</v>
          </cell>
        </row>
        <row r="135">
          <cell r="B135" t="str">
            <v>Subglottis</v>
          </cell>
        </row>
        <row r="136">
          <cell r="B136" t="str">
            <v>Laryngeal cartilage</v>
          </cell>
        </row>
        <row r="137">
          <cell r="B137" t="str">
            <v>Overl. lesion of larynx</v>
          </cell>
        </row>
        <row r="138">
          <cell r="B138" t="str">
            <v>Larynx, NOS</v>
          </cell>
        </row>
        <row r="139">
          <cell r="B139" t="str">
            <v>Trachea</v>
          </cell>
        </row>
        <row r="140">
          <cell r="B140" t="str">
            <v>Main bronchus</v>
          </cell>
        </row>
        <row r="141">
          <cell r="B141" t="str">
            <v>Upper lobe, lung</v>
          </cell>
        </row>
        <row r="142">
          <cell r="B142" t="str">
            <v>Middle lobe, lung</v>
          </cell>
        </row>
        <row r="143">
          <cell r="B143" t="str">
            <v>Lower lobe, lung</v>
          </cell>
        </row>
        <row r="144">
          <cell r="B144" t="str">
            <v>Overl. lesion of lung</v>
          </cell>
        </row>
        <row r="145">
          <cell r="B145" t="str">
            <v>Lung, NOS</v>
          </cell>
        </row>
        <row r="146">
          <cell r="B146" t="str">
            <v>Thymus</v>
          </cell>
        </row>
        <row r="147">
          <cell r="B147" t="str">
            <v>Heart</v>
          </cell>
        </row>
        <row r="148">
          <cell r="B148" t="str">
            <v>Anterior mediastinum</v>
          </cell>
        </row>
        <row r="149">
          <cell r="B149" t="str">
            <v>Posterior mediastinum</v>
          </cell>
        </row>
        <row r="150">
          <cell r="B150" t="str">
            <v>Mediastinum, NOS</v>
          </cell>
        </row>
        <row r="151">
          <cell r="B151" t="str">
            <v>Pleura, NOS</v>
          </cell>
        </row>
        <row r="152">
          <cell r="B152" t="str">
            <v>Overl. lesion of heart, mediastinum, pleur</v>
          </cell>
        </row>
        <row r="153">
          <cell r="B153" t="str">
            <v>Upper respiratory tract</v>
          </cell>
        </row>
        <row r="154">
          <cell r="B154" t="str">
            <v>Overl. lesion of respiratory system</v>
          </cell>
        </row>
        <row r="155">
          <cell r="B155" t="str">
            <v>Ill-defined sites within respiratory syste</v>
          </cell>
        </row>
        <row r="156">
          <cell r="B156" t="str">
            <v>Long bones of upper limb, scapula</v>
          </cell>
        </row>
        <row r="157">
          <cell r="B157" t="str">
            <v>Short bones of upper limb</v>
          </cell>
        </row>
        <row r="158">
          <cell r="B158" t="str">
            <v>Long bones of lower limb</v>
          </cell>
        </row>
        <row r="159">
          <cell r="B159" t="str">
            <v>Short bones of lower limb</v>
          </cell>
        </row>
        <row r="160">
          <cell r="B160" t="str">
            <v>Overl. lesion of bones of limb</v>
          </cell>
        </row>
        <row r="161">
          <cell r="B161" t="str">
            <v>Bone of limb, NOS</v>
          </cell>
        </row>
        <row r="162">
          <cell r="B162" t="str">
            <v>Bones of skull and face</v>
          </cell>
        </row>
        <row r="163">
          <cell r="B163" t="str">
            <v>Mandible</v>
          </cell>
        </row>
        <row r="164">
          <cell r="B164" t="str">
            <v>Vertebral column</v>
          </cell>
        </row>
        <row r="165">
          <cell r="B165" t="str">
            <v>Rib, Sternum, Clavicle</v>
          </cell>
        </row>
        <row r="166">
          <cell r="B166" t="str">
            <v>Pelvic bones, Sacrum, Coccyx</v>
          </cell>
        </row>
        <row r="167">
          <cell r="B167" t="str">
            <v>Overl. lesion of bones</v>
          </cell>
        </row>
        <row r="168">
          <cell r="B168" t="str">
            <v>Bone, NOS</v>
          </cell>
        </row>
        <row r="169">
          <cell r="B169" t="str">
            <v>Blood</v>
          </cell>
        </row>
        <row r="170">
          <cell r="B170" t="str">
            <v>Bone marrow</v>
          </cell>
        </row>
        <row r="171">
          <cell r="B171" t="str">
            <v>Spleen</v>
          </cell>
        </row>
        <row r="172">
          <cell r="B172" t="str">
            <v>Reticuloendothelial system, NOS</v>
          </cell>
        </row>
        <row r="173">
          <cell r="B173" t="str">
            <v>Hematopoietic system, NOS</v>
          </cell>
        </row>
        <row r="174">
          <cell r="B174" t="str">
            <v>Skin of lip, NOS</v>
          </cell>
        </row>
        <row r="175">
          <cell r="B175" t="str">
            <v>Eyelid</v>
          </cell>
        </row>
        <row r="176">
          <cell r="B176" t="str">
            <v>External ear</v>
          </cell>
        </row>
        <row r="177">
          <cell r="B177" t="str">
            <v>Skin, other &amp; unspec parts of face</v>
          </cell>
        </row>
        <row r="178">
          <cell r="B178" t="str">
            <v>Skin of scalp and neck</v>
          </cell>
        </row>
        <row r="179">
          <cell r="B179" t="str">
            <v>Skin of trunk</v>
          </cell>
        </row>
        <row r="180">
          <cell r="B180" t="str">
            <v>Skin of upper limb and shoulder</v>
          </cell>
        </row>
        <row r="181">
          <cell r="B181" t="str">
            <v>Skin of lower limb and hip</v>
          </cell>
        </row>
        <row r="182">
          <cell r="B182" t="str">
            <v>Overl. lesion of skin</v>
          </cell>
        </row>
        <row r="183">
          <cell r="B183" t="str">
            <v>Skin, NOS</v>
          </cell>
        </row>
        <row r="184">
          <cell r="B184" t="str">
            <v>Per. nerves &amp; A.N.S. of head, face, neck</v>
          </cell>
        </row>
        <row r="185">
          <cell r="B185" t="str">
            <v>Per. nerves &amp; A.N.S. of upper limb, should</v>
          </cell>
        </row>
        <row r="186">
          <cell r="B186" t="str">
            <v>Per. nerves &amp; A.N.S. of lower limb, hip</v>
          </cell>
        </row>
        <row r="187">
          <cell r="B187" t="str">
            <v>Per. nerves &amp; A.N.S. of thorax</v>
          </cell>
        </row>
        <row r="188">
          <cell r="B188" t="str">
            <v>Per. nerves &amp; A.N.S. of abdomen</v>
          </cell>
        </row>
        <row r="189">
          <cell r="B189" t="str">
            <v>Per. nerves &amp; A.N.S. of pelvis</v>
          </cell>
        </row>
        <row r="190">
          <cell r="B190" t="str">
            <v>Per. nerves &amp; A.N.S. of trunk</v>
          </cell>
        </row>
        <row r="191">
          <cell r="B191" t="str">
            <v>Overl. lesion of peripheral nerves &amp; ANS</v>
          </cell>
        </row>
        <row r="192">
          <cell r="B192" t="str">
            <v>Autonomic nervous system, NOS</v>
          </cell>
        </row>
        <row r="193">
          <cell r="B193" t="str">
            <v>Retroperitoneum</v>
          </cell>
        </row>
        <row r="194">
          <cell r="B194" t="str">
            <v>Specified parts of peritoneum</v>
          </cell>
        </row>
        <row r="195">
          <cell r="B195" t="str">
            <v>Peritoneum, NOS</v>
          </cell>
        </row>
        <row r="196">
          <cell r="B196" t="str">
            <v>Overl. lesion of retroperitoneum &amp; periton</v>
          </cell>
        </row>
        <row r="197">
          <cell r="B197" t="str">
            <v>Soft tissues of head, face, &amp; neck</v>
          </cell>
        </row>
        <row r="198">
          <cell r="B198" t="str">
            <v>Soft tissues of upper limb, shoulder</v>
          </cell>
        </row>
        <row r="199">
          <cell r="B199" t="str">
            <v>Soft tissues of lower limb and hip</v>
          </cell>
        </row>
        <row r="200">
          <cell r="B200" t="str">
            <v>Soft tissues of thorax</v>
          </cell>
        </row>
        <row r="201">
          <cell r="B201" t="str">
            <v>Soft tissues of abdomen</v>
          </cell>
        </row>
        <row r="202">
          <cell r="B202" t="str">
            <v>Soft tissues of pelvis</v>
          </cell>
        </row>
        <row r="203">
          <cell r="B203" t="str">
            <v>Soft tissues of trunk</v>
          </cell>
        </row>
        <row r="204">
          <cell r="B204" t="str">
            <v>Overl. lesion of soft tissues</v>
          </cell>
        </row>
        <row r="205">
          <cell r="B205" t="str">
            <v>Other soft tissues</v>
          </cell>
        </row>
        <row r="206">
          <cell r="B206" t="str">
            <v>Nipple</v>
          </cell>
        </row>
        <row r="207">
          <cell r="B207" t="str">
            <v>Central portion of breast</v>
          </cell>
        </row>
        <row r="208">
          <cell r="B208" t="str">
            <v>Upper-inner quadrant of breast</v>
          </cell>
        </row>
        <row r="209">
          <cell r="B209" t="str">
            <v>Lower-inner quadrant of breast</v>
          </cell>
        </row>
        <row r="210">
          <cell r="B210" t="str">
            <v>Upper-outer quadrant of breast</v>
          </cell>
        </row>
        <row r="211">
          <cell r="B211" t="str">
            <v>Lower-outer quadrant of breast</v>
          </cell>
        </row>
        <row r="212">
          <cell r="B212" t="str">
            <v>Axillary tail of breast</v>
          </cell>
        </row>
        <row r="213">
          <cell r="B213" t="str">
            <v>Overl. lesion of breast</v>
          </cell>
        </row>
        <row r="214">
          <cell r="B214" t="str">
            <v>Breast, NOS</v>
          </cell>
        </row>
        <row r="215">
          <cell r="B215" t="str">
            <v>Labium majus</v>
          </cell>
        </row>
        <row r="216">
          <cell r="B216" t="str">
            <v>Labium minus</v>
          </cell>
        </row>
        <row r="217">
          <cell r="B217" t="str">
            <v>Clitoris</v>
          </cell>
        </row>
        <row r="218">
          <cell r="B218" t="str">
            <v>Overl. lesion of vulva</v>
          </cell>
        </row>
        <row r="219">
          <cell r="B219" t="str">
            <v>Vulva, NOS</v>
          </cell>
        </row>
        <row r="220">
          <cell r="B220" t="str">
            <v>Vagina, NOS</v>
          </cell>
        </row>
        <row r="221">
          <cell r="B221" t="str">
            <v>Endocervix</v>
          </cell>
        </row>
        <row r="222">
          <cell r="B222" t="str">
            <v>Exocervix</v>
          </cell>
        </row>
        <row r="223">
          <cell r="B223" t="str">
            <v>Overl. lesion of cervix uteri</v>
          </cell>
        </row>
        <row r="224">
          <cell r="B224" t="str">
            <v>Cervix uteri</v>
          </cell>
        </row>
        <row r="225">
          <cell r="B225" t="str">
            <v>Isthmus uteri</v>
          </cell>
        </row>
        <row r="226">
          <cell r="B226" t="str">
            <v>Endometrium</v>
          </cell>
        </row>
        <row r="227">
          <cell r="B227" t="str">
            <v>Myometrium</v>
          </cell>
        </row>
        <row r="228">
          <cell r="B228" t="str">
            <v>Fundus uteri</v>
          </cell>
        </row>
        <row r="229">
          <cell r="B229" t="str">
            <v>Overl. lesion of corpus uteri</v>
          </cell>
        </row>
        <row r="230">
          <cell r="B230" t="str">
            <v>Corpus uteri</v>
          </cell>
        </row>
        <row r="231">
          <cell r="B231" t="str">
            <v>Uterus, NOS</v>
          </cell>
        </row>
        <row r="232">
          <cell r="B232" t="str">
            <v>Ovary</v>
          </cell>
        </row>
        <row r="233">
          <cell r="B233" t="str">
            <v>Fallopian tube</v>
          </cell>
        </row>
        <row r="234">
          <cell r="B234" t="str">
            <v>Broad ligament</v>
          </cell>
        </row>
        <row r="235">
          <cell r="B235" t="str">
            <v>Round ligament</v>
          </cell>
        </row>
        <row r="236">
          <cell r="B236" t="str">
            <v>Parametrium</v>
          </cell>
        </row>
        <row r="237">
          <cell r="B237" t="str">
            <v>Uterine adnexa</v>
          </cell>
        </row>
        <row r="238">
          <cell r="B238" t="str">
            <v>Other parts of female genital organs</v>
          </cell>
        </row>
        <row r="239">
          <cell r="B239" t="str">
            <v>Overl. lesion of female genital organs</v>
          </cell>
        </row>
        <row r="240">
          <cell r="B240" t="str">
            <v>Female genital tract, NOS</v>
          </cell>
        </row>
        <row r="241">
          <cell r="B241" t="str">
            <v>Placenta</v>
          </cell>
        </row>
        <row r="242">
          <cell r="B242" t="str">
            <v>Prepuce</v>
          </cell>
        </row>
        <row r="243">
          <cell r="B243" t="str">
            <v>Glans penis</v>
          </cell>
        </row>
        <row r="244">
          <cell r="B244" t="str">
            <v>Body of penis</v>
          </cell>
        </row>
        <row r="245">
          <cell r="B245" t="str">
            <v>Overl. lesion of penis</v>
          </cell>
        </row>
        <row r="246">
          <cell r="B246" t="str">
            <v>Penis, NOS</v>
          </cell>
        </row>
        <row r="247">
          <cell r="B247" t="str">
            <v>Prostate gland</v>
          </cell>
        </row>
        <row r="248">
          <cell r="B248" t="str">
            <v>Undescended testis</v>
          </cell>
        </row>
        <row r="249">
          <cell r="B249" t="str">
            <v>Descended testis</v>
          </cell>
        </row>
        <row r="250">
          <cell r="B250" t="str">
            <v>Testis, NOS</v>
          </cell>
        </row>
        <row r="251">
          <cell r="B251" t="str">
            <v>Epididymis</v>
          </cell>
        </row>
        <row r="252">
          <cell r="B252" t="str">
            <v>Spermatic cord</v>
          </cell>
        </row>
        <row r="253">
          <cell r="B253" t="str">
            <v>Scrotum, NOS</v>
          </cell>
        </row>
        <row r="254">
          <cell r="B254" t="str">
            <v>Other parts of male genital organs</v>
          </cell>
        </row>
        <row r="255">
          <cell r="B255" t="str">
            <v>Overl. lesion of male genital organs</v>
          </cell>
        </row>
        <row r="256">
          <cell r="B256" t="str">
            <v>Male genital organs, NOS</v>
          </cell>
        </row>
        <row r="257">
          <cell r="B257" t="str">
            <v>Kidney, NOS</v>
          </cell>
        </row>
        <row r="258">
          <cell r="B258" t="str">
            <v>Renal pelvis</v>
          </cell>
        </row>
        <row r="259">
          <cell r="B259" t="str">
            <v>Ureter</v>
          </cell>
        </row>
        <row r="260">
          <cell r="B260" t="str">
            <v>Trigone of urinary bladder</v>
          </cell>
        </row>
        <row r="261">
          <cell r="B261" t="str">
            <v>Dome of urinary bladder</v>
          </cell>
        </row>
        <row r="262">
          <cell r="B262" t="str">
            <v>Lateral wall of urinary bladder</v>
          </cell>
        </row>
        <row r="263">
          <cell r="B263" t="str">
            <v>Anterior wall of urinary bladder</v>
          </cell>
        </row>
        <row r="264">
          <cell r="B264" t="str">
            <v>Posterior wall of urinary bladder</v>
          </cell>
        </row>
        <row r="265">
          <cell r="B265" t="str">
            <v>Bladder neck</v>
          </cell>
        </row>
        <row r="266">
          <cell r="B266" t="str">
            <v>Ureteric orifice</v>
          </cell>
        </row>
        <row r="267">
          <cell r="B267" t="str">
            <v>Urachus</v>
          </cell>
        </row>
        <row r="268">
          <cell r="B268" t="str">
            <v>Overl. lesion of bladder</v>
          </cell>
        </row>
        <row r="269">
          <cell r="B269" t="str">
            <v>Urinary bladder, NOS</v>
          </cell>
        </row>
        <row r="270">
          <cell r="B270" t="str">
            <v>Urethra</v>
          </cell>
        </row>
        <row r="271">
          <cell r="B271" t="str">
            <v>Paraurethral gland</v>
          </cell>
        </row>
        <row r="272">
          <cell r="B272" t="str">
            <v>Overl. lesion of urinary organs</v>
          </cell>
        </row>
        <row r="273">
          <cell r="B273" t="str">
            <v>Urinary system, NOS</v>
          </cell>
        </row>
        <row r="274">
          <cell r="B274" t="str">
            <v>Conjunctiva</v>
          </cell>
        </row>
        <row r="275">
          <cell r="B275" t="str">
            <v>Cornea, NOS</v>
          </cell>
        </row>
        <row r="276">
          <cell r="B276" t="str">
            <v>Retina</v>
          </cell>
        </row>
        <row r="277">
          <cell r="B277" t="str">
            <v>Choroid</v>
          </cell>
        </row>
        <row r="278">
          <cell r="B278" t="str">
            <v>Ciliary body</v>
          </cell>
        </row>
        <row r="279">
          <cell r="B279" t="str">
            <v>Lacrimal gland, NOS</v>
          </cell>
        </row>
        <row r="280">
          <cell r="B280" t="str">
            <v>Orbit, NOS</v>
          </cell>
        </row>
        <row r="281">
          <cell r="B281" t="str">
            <v>Overl. lesion of eye, adnexa</v>
          </cell>
        </row>
        <row r="282">
          <cell r="B282" t="str">
            <v>Eye, NOS</v>
          </cell>
        </row>
        <row r="283">
          <cell r="B283" t="str">
            <v>Cerebral meninges</v>
          </cell>
        </row>
        <row r="284">
          <cell r="B284" t="str">
            <v>Spinal meninges</v>
          </cell>
        </row>
        <row r="285">
          <cell r="B285" t="str">
            <v>Meninges, NOS</v>
          </cell>
        </row>
        <row r="286">
          <cell r="B286" t="str">
            <v>Cerebrum</v>
          </cell>
        </row>
        <row r="287">
          <cell r="B287" t="str">
            <v>Frontal lobe</v>
          </cell>
        </row>
        <row r="288">
          <cell r="B288" t="str">
            <v>Temporal lobe</v>
          </cell>
        </row>
        <row r="289">
          <cell r="B289" t="str">
            <v>Parietal lobe</v>
          </cell>
        </row>
        <row r="290">
          <cell r="B290" t="str">
            <v>Occipital lobe</v>
          </cell>
        </row>
        <row r="291">
          <cell r="B291" t="str">
            <v>Ventricle, NOS</v>
          </cell>
        </row>
        <row r="292">
          <cell r="B292" t="str">
            <v>Cerebellum, NOS</v>
          </cell>
        </row>
        <row r="293">
          <cell r="B293" t="str">
            <v>Brain stem</v>
          </cell>
        </row>
        <row r="294">
          <cell r="B294" t="str">
            <v>Overl. lesion of brain</v>
          </cell>
        </row>
        <row r="295">
          <cell r="B295" t="str">
            <v>Brain, NOS</v>
          </cell>
        </row>
        <row r="296">
          <cell r="B296" t="str">
            <v>Spinal cord</v>
          </cell>
        </row>
        <row r="297">
          <cell r="B297" t="str">
            <v>Cauda equina</v>
          </cell>
        </row>
        <row r="298">
          <cell r="B298" t="str">
            <v>Olfactory nerve</v>
          </cell>
        </row>
        <row r="299">
          <cell r="B299" t="str">
            <v>Optic nerve</v>
          </cell>
        </row>
        <row r="300">
          <cell r="B300" t="str">
            <v>Acoustic nerve</v>
          </cell>
        </row>
        <row r="301">
          <cell r="B301" t="str">
            <v>Cranial nerve</v>
          </cell>
        </row>
        <row r="302">
          <cell r="B302" t="str">
            <v>Overl. lesion of brain and CNS</v>
          </cell>
        </row>
        <row r="303">
          <cell r="B303" t="str">
            <v>Nervous system, NOS</v>
          </cell>
        </row>
        <row r="304">
          <cell r="B304" t="str">
            <v>Thyroid gland</v>
          </cell>
        </row>
        <row r="305">
          <cell r="B305" t="str">
            <v>Cortex of adrenal gland</v>
          </cell>
        </row>
        <row r="306">
          <cell r="B306" t="str">
            <v>Medulla of adrenal gland</v>
          </cell>
        </row>
        <row r="307">
          <cell r="B307" t="str">
            <v>Adrenal gland, NOS</v>
          </cell>
        </row>
        <row r="308">
          <cell r="B308" t="str">
            <v>Parathyroid gland</v>
          </cell>
        </row>
        <row r="309">
          <cell r="B309" t="str">
            <v>Pituitary gland</v>
          </cell>
        </row>
        <row r="310">
          <cell r="B310" t="str">
            <v>Craniopharyngeal duct</v>
          </cell>
        </row>
        <row r="311">
          <cell r="B311" t="str">
            <v>Pineal gland</v>
          </cell>
        </row>
        <row r="312">
          <cell r="B312" t="str">
            <v>Carotid body</v>
          </cell>
        </row>
        <row r="313">
          <cell r="B313" t="str">
            <v>Aortic body and other paraganglia</v>
          </cell>
        </row>
        <row r="314">
          <cell r="B314" t="str">
            <v>Overl. lesion of endocrine glands</v>
          </cell>
        </row>
        <row r="315">
          <cell r="B315" t="str">
            <v>Endocrine gland, NOS</v>
          </cell>
        </row>
        <row r="316">
          <cell r="B316" t="str">
            <v>Head, face or neck, NOS</v>
          </cell>
        </row>
        <row r="317">
          <cell r="B317" t="str">
            <v>Thorax, NOS</v>
          </cell>
        </row>
        <row r="318">
          <cell r="B318" t="str">
            <v>Abdomen, NOS</v>
          </cell>
        </row>
        <row r="319">
          <cell r="B319" t="str">
            <v>Pelvis, NOS</v>
          </cell>
        </row>
        <row r="320">
          <cell r="B320" t="str">
            <v>Upper limb, NOS</v>
          </cell>
        </row>
        <row r="321">
          <cell r="B321" t="str">
            <v>Lower limb, NOS</v>
          </cell>
        </row>
        <row r="322">
          <cell r="B322" t="str">
            <v>Other ill-defined sites</v>
          </cell>
        </row>
        <row r="323">
          <cell r="B323" t="str">
            <v>Overl. lesion of ill-defined sites</v>
          </cell>
        </row>
        <row r="324">
          <cell r="B324" t="str">
            <v>Lymph nodes of head, face and neck</v>
          </cell>
        </row>
        <row r="325">
          <cell r="B325" t="str">
            <v>Intrathoracic lymph nodes</v>
          </cell>
        </row>
        <row r="326">
          <cell r="B326" t="str">
            <v>Intra-abdominal lymph nodes</v>
          </cell>
        </row>
        <row r="327">
          <cell r="B327" t="str">
            <v>Lymph nodes of axilla or arm</v>
          </cell>
        </row>
        <row r="328">
          <cell r="B328" t="str">
            <v>Lymph nodes, inguinal region or leg</v>
          </cell>
        </row>
        <row r="329">
          <cell r="B329" t="str">
            <v>Pelvic lymph nodes</v>
          </cell>
        </row>
        <row r="330">
          <cell r="B330" t="str">
            <v>Lymph nodes of multiple regions</v>
          </cell>
        </row>
        <row r="331">
          <cell r="B331" t="str">
            <v>Lymph node, NOS</v>
          </cell>
        </row>
        <row r="332">
          <cell r="B332" t="str">
            <v>Unknown primary site</v>
          </cell>
        </row>
        <row r="333">
          <cell r="B333" t="str">
            <v>Neoplasm, malignant</v>
          </cell>
        </row>
        <row r="334">
          <cell r="B334" t="str">
            <v>Tumor cells, malignant</v>
          </cell>
        </row>
        <row r="335">
          <cell r="B335" t="str">
            <v>Malignant tumor, small cell type</v>
          </cell>
        </row>
        <row r="336">
          <cell r="B336" t="str">
            <v>Malignant tumor, giant cell type</v>
          </cell>
        </row>
        <row r="337">
          <cell r="B337" t="str">
            <v>Malignant tumor, spindle cell type</v>
          </cell>
        </row>
        <row r="338">
          <cell r="B338" t="str">
            <v>Malignant tumor, clear cell type</v>
          </cell>
        </row>
        <row r="339">
          <cell r="B339" t="str">
            <v>Carcinoma, NOS</v>
          </cell>
        </row>
        <row r="340">
          <cell r="B340" t="str">
            <v>Epithelioma, malignant</v>
          </cell>
        </row>
        <row r="341">
          <cell r="B341" t="str">
            <v>Large cell carcinoma, NOS</v>
          </cell>
        </row>
        <row r="342">
          <cell r="B342" t="str">
            <v>Large cell neuroendocrine carcinoma</v>
          </cell>
        </row>
        <row r="343">
          <cell r="B343" t="str">
            <v>Large cell carcinoma with rhabdoid phenotype</v>
          </cell>
        </row>
        <row r="344">
          <cell r="B344" t="str">
            <v>Glassy cell carcinoma</v>
          </cell>
        </row>
        <row r="345">
          <cell r="B345" t="str">
            <v>Carcinoma, undifferentiated, NOS</v>
          </cell>
        </row>
        <row r="346">
          <cell r="B346" t="str">
            <v>Carcinoma, anaplastic, NOS</v>
          </cell>
        </row>
        <row r="347">
          <cell r="B347" t="str">
            <v>Pleomorphic carcinoma</v>
          </cell>
        </row>
        <row r="348">
          <cell r="B348" t="str">
            <v>Giant cell and spindle cell carcinoma</v>
          </cell>
        </row>
        <row r="349">
          <cell r="B349" t="str">
            <v>Giant cell carcinoma</v>
          </cell>
        </row>
        <row r="350">
          <cell r="B350" t="str">
            <v>Spindle cell carcinoma, NOS</v>
          </cell>
        </row>
        <row r="351">
          <cell r="B351" t="str">
            <v>Pseudosarcomatous carcinoma</v>
          </cell>
        </row>
        <row r="352">
          <cell r="B352" t="str">
            <v>Polygonal cell carcinoma</v>
          </cell>
        </row>
        <row r="353">
          <cell r="B353" t="str">
            <v>Carcinoma with osteoclast-like giant cells</v>
          </cell>
        </row>
        <row r="354">
          <cell r="B354" t="str">
            <v>Tumorlet, NOS</v>
          </cell>
        </row>
        <row r="355">
          <cell r="B355" t="str">
            <v>Small cell carcinoma, NOS</v>
          </cell>
        </row>
        <row r="356">
          <cell r="B356" t="str">
            <v>Oat cell carcinoma</v>
          </cell>
        </row>
        <row r="357">
          <cell r="B357" t="str">
            <v>Small cell carcinoma, fusiform cell</v>
          </cell>
        </row>
        <row r="358">
          <cell r="B358" t="str">
            <v>Small cell carcinoma, intermediate cell</v>
          </cell>
        </row>
        <row r="359">
          <cell r="B359" t="str">
            <v>Combined small cell carcinoma</v>
          </cell>
        </row>
        <row r="360">
          <cell r="B360" t="str">
            <v>Non-small cell carcinoma</v>
          </cell>
        </row>
        <row r="361">
          <cell r="B361" t="str">
            <v>Papillary carcinoma, NOS</v>
          </cell>
        </row>
        <row r="362">
          <cell r="B362" t="str">
            <v>Verrucous carcinoma, NOS</v>
          </cell>
        </row>
        <row r="363">
          <cell r="B363" t="str">
            <v>Papillary squamous cell carcinoma</v>
          </cell>
        </row>
        <row r="364">
          <cell r="B364" t="str">
            <v>Squamous cell papilloma, inverted</v>
          </cell>
        </row>
        <row r="365">
          <cell r="B365" t="str">
            <v>Squamous papillomatosis</v>
          </cell>
        </row>
        <row r="366">
          <cell r="B366" t="str">
            <v>Squamous cell carcinoma, NOS</v>
          </cell>
        </row>
        <row r="367">
          <cell r="B367" t="str">
            <v>Squamous cell carcinoma, keratinizing, NOS</v>
          </cell>
        </row>
        <row r="368">
          <cell r="B368" t="str">
            <v>Squamous cell carcinoma, large cell, nonkerating, NOS</v>
          </cell>
        </row>
        <row r="369">
          <cell r="B369" t="str">
            <v>Squamous cell carcinoma, small cell, nonkerating</v>
          </cell>
        </row>
        <row r="370">
          <cell r="B370" t="str">
            <v>Squamous cell carcinoma, spindle cell</v>
          </cell>
        </row>
        <row r="371">
          <cell r="B371" t="str">
            <v>Squamous cell carcinoma, adenoid</v>
          </cell>
        </row>
        <row r="372">
          <cell r="B372" t="str">
            <v>Squamous cell carcinoma, microinvasive</v>
          </cell>
        </row>
        <row r="373">
          <cell r="B373" t="str">
            <v>Squamous intraepithelial neoplasia, grade III</v>
          </cell>
        </row>
        <row r="374">
          <cell r="B374" t="str">
            <v>Squamous cell carcinoma with horn formation</v>
          </cell>
        </row>
        <row r="375">
          <cell r="B375" t="str">
            <v>Queyrat erythroplasia</v>
          </cell>
        </row>
        <row r="376">
          <cell r="B376" t="str">
            <v>Bowen disease</v>
          </cell>
        </row>
        <row r="377">
          <cell r="B377" t="str">
            <v>Lymphoepithelial carcinoma</v>
          </cell>
        </row>
        <row r="378">
          <cell r="B378" t="str">
            <v>Basaloid squamous cell carcinoma</v>
          </cell>
        </row>
        <row r="379">
          <cell r="B379" t="str">
            <v>Squamous cell carcinoma, clear cell type</v>
          </cell>
        </row>
        <row r="380">
          <cell r="B380" t="str">
            <v>Basal cell carcinoma, NOS</v>
          </cell>
        </row>
        <row r="381">
          <cell r="B381" t="str">
            <v>Multifocal superficial basal cell carcinoma</v>
          </cell>
        </row>
        <row r="382">
          <cell r="B382" t="str">
            <v>Infiltrating basal cell carcinoma, NOS</v>
          </cell>
        </row>
        <row r="383">
          <cell r="B383" t="str">
            <v>Basal cell carcinoma, fibroepithelial</v>
          </cell>
        </row>
        <row r="384">
          <cell r="B384" t="str">
            <v>Basosquamous carcinoma</v>
          </cell>
        </row>
        <row r="385">
          <cell r="B385" t="str">
            <v>Metatypical carcinoma</v>
          </cell>
        </row>
        <row r="386">
          <cell r="B386" t="str">
            <v>Intraepidermal epithelioma of Jadassohn</v>
          </cell>
        </row>
        <row r="387">
          <cell r="B387" t="str">
            <v>Basal cell carcinoma, nodular</v>
          </cell>
        </row>
        <row r="388">
          <cell r="B388" t="str">
            <v>Adenoid basal carcinoma</v>
          </cell>
        </row>
        <row r="389">
          <cell r="B389" t="str">
            <v>Trichoepithelioma</v>
          </cell>
        </row>
        <row r="390">
          <cell r="B390" t="str">
            <v>Trichofolliculoma</v>
          </cell>
        </row>
        <row r="391">
          <cell r="B391" t="str">
            <v>Trichilemmocarcinoma</v>
          </cell>
        </row>
        <row r="392">
          <cell r="B392" t="str">
            <v>Pilar tumor</v>
          </cell>
        </row>
        <row r="393">
          <cell r="B393" t="str">
            <v>Pilomatrix carcinoma</v>
          </cell>
        </row>
        <row r="394">
          <cell r="B394" t="str">
            <v>Transitional cell carcinoma, NOS</v>
          </cell>
        </row>
        <row r="395">
          <cell r="B395" t="str">
            <v>Schneiderian carcinoma</v>
          </cell>
        </row>
        <row r="396">
          <cell r="B396" t="str">
            <v>Transitional cell carcinoma, spindle cell</v>
          </cell>
        </row>
        <row r="397">
          <cell r="B397" t="str">
            <v>Basaloid carcinoma</v>
          </cell>
        </row>
        <row r="398">
          <cell r="B398" t="str">
            <v>Cloacogenic carcinoma</v>
          </cell>
        </row>
        <row r="399">
          <cell r="B399" t="str">
            <v>Papillary transitional cell carcinoma</v>
          </cell>
        </row>
        <row r="400">
          <cell r="B400" t="str">
            <v>Transitional cell carcinoma, micropapillary</v>
          </cell>
        </row>
        <row r="401">
          <cell r="B401" t="str">
            <v>Adenocarcinoma, NOS</v>
          </cell>
        </row>
        <row r="402">
          <cell r="B402" t="str">
            <v>Scirrhous adenocarcinoma</v>
          </cell>
        </row>
        <row r="403">
          <cell r="B403" t="str">
            <v>Linitis plastica</v>
          </cell>
        </row>
        <row r="404">
          <cell r="B404" t="str">
            <v>Superficial spreading adenocarcinoma</v>
          </cell>
        </row>
        <row r="405">
          <cell r="B405" t="str">
            <v>Adenocarcinoma, intestinal type</v>
          </cell>
        </row>
        <row r="406">
          <cell r="B406" t="str">
            <v>Carcinoma, diffuse type</v>
          </cell>
        </row>
        <row r="407">
          <cell r="B407" t="str">
            <v>Monomorphic adenoma</v>
          </cell>
        </row>
        <row r="408">
          <cell r="B408" t="str">
            <v>Basal cell adenocarcinoma</v>
          </cell>
        </row>
        <row r="409">
          <cell r="B409" t="str">
            <v>Glandular intraepithelial neoplasia, grade III</v>
          </cell>
        </row>
        <row r="410">
          <cell r="B410" t="str">
            <v>Canalicular adenoma</v>
          </cell>
        </row>
        <row r="411">
          <cell r="B411" t="str">
            <v>Islet cell carcinoma</v>
          </cell>
        </row>
        <row r="412">
          <cell r="B412" t="str">
            <v>Insulinoma, malignant</v>
          </cell>
        </row>
        <row r="413">
          <cell r="B413" t="str">
            <v>Glucagonoma, malignant</v>
          </cell>
        </row>
        <row r="414">
          <cell r="B414" t="str">
            <v>Gastrinoma, malignant</v>
          </cell>
        </row>
        <row r="415">
          <cell r="B415" t="str">
            <v>Mixed islet cell and exocrine adenocarcinoma</v>
          </cell>
        </row>
        <row r="416">
          <cell r="B416" t="str">
            <v>Vipoma, malignant</v>
          </cell>
        </row>
        <row r="417">
          <cell r="B417" t="str">
            <v>Somatostatinoma, malignant</v>
          </cell>
        </row>
        <row r="418">
          <cell r="B418" t="str">
            <v>Enteroglucagonoma, malignant</v>
          </cell>
        </row>
        <row r="419">
          <cell r="B419" t="str">
            <v>Cholangiocarcinoma</v>
          </cell>
        </row>
        <row r="420">
          <cell r="B420" t="str">
            <v>Bile duct cystadenocarcinoma</v>
          </cell>
        </row>
        <row r="421">
          <cell r="B421" t="str">
            <v>Klatskin tumor</v>
          </cell>
        </row>
        <row r="422">
          <cell r="B422" t="str">
            <v>Hepatocellular carcinoma, NOS</v>
          </cell>
        </row>
        <row r="423">
          <cell r="B423" t="str">
            <v>Hepatocellular carcinoma, fibrolamellar</v>
          </cell>
        </row>
        <row r="424">
          <cell r="B424" t="str">
            <v>Hepatocellular carcinoma, scirrhous</v>
          </cell>
        </row>
        <row r="425">
          <cell r="B425" t="str">
            <v>Hepatocellular carcinoma, spindle cell  variant</v>
          </cell>
        </row>
        <row r="426">
          <cell r="B426" t="str">
            <v>Hepatocellular carcinoma, clear cell type</v>
          </cell>
        </row>
        <row r="427">
          <cell r="B427" t="str">
            <v>Hepatocellular carcinoma, pleomorphic type</v>
          </cell>
        </row>
        <row r="428">
          <cell r="B428" t="str">
            <v>Combined hepatocellular carcinoma and cholangrcinoma</v>
          </cell>
        </row>
        <row r="429">
          <cell r="B429" t="str">
            <v>Trabecular adenocarcinoma</v>
          </cell>
        </row>
        <row r="430">
          <cell r="B430" t="str">
            <v>Embryonal adenoma</v>
          </cell>
        </row>
        <row r="431">
          <cell r="B431" t="str">
            <v>Adenoid cystic carcinoma</v>
          </cell>
        </row>
        <row r="432">
          <cell r="B432" t="str">
            <v>Cribriform carcinoma, NOS</v>
          </cell>
        </row>
        <row r="433">
          <cell r="B433" t="str">
            <v>Microcystic adenoma</v>
          </cell>
        </row>
        <row r="434">
          <cell r="B434" t="str">
            <v>Lactating adenoma</v>
          </cell>
        </row>
        <row r="435">
          <cell r="B435" t="str">
            <v>Adenocarcinoma in adenomatous polyp</v>
          </cell>
        </row>
        <row r="436">
          <cell r="B436" t="str">
            <v>Tubular adenocarcinoma</v>
          </cell>
        </row>
        <row r="437">
          <cell r="B437" t="str">
            <v>Flat adenoma</v>
          </cell>
        </row>
        <row r="438">
          <cell r="B438" t="str">
            <v>Serrated adenoma</v>
          </cell>
        </row>
        <row r="439">
          <cell r="B439" t="str">
            <v>Parietal cell carcinoma</v>
          </cell>
        </row>
        <row r="440">
          <cell r="B440" t="str">
            <v>Adenocarcinoma of anal glands</v>
          </cell>
        </row>
        <row r="441">
          <cell r="B441" t="str">
            <v>Adenocarcinoma in adenomatous polyposis  coli</v>
          </cell>
        </row>
        <row r="442">
          <cell r="B442" t="str">
            <v>Adenocarcinoma in multiple adenomatous  polyps</v>
          </cell>
        </row>
        <row r="443">
          <cell r="B443" t="str">
            <v>Solid carcinoma, NOS</v>
          </cell>
        </row>
        <row r="444">
          <cell r="B444" t="str">
            <v>Carcinoma simplex</v>
          </cell>
        </row>
        <row r="445">
          <cell r="B445" t="str">
            <v>Carcinoid tumor, NOS</v>
          </cell>
        </row>
        <row r="446">
          <cell r="B446" t="str">
            <v>Enterochromaffin cell carcinoid</v>
          </cell>
        </row>
        <row r="447">
          <cell r="B447" t="str">
            <v>Enterochromaffin-like cell tumor, malignant</v>
          </cell>
        </row>
        <row r="448">
          <cell r="B448" t="str">
            <v>Goblet cell carcinoid</v>
          </cell>
        </row>
        <row r="449">
          <cell r="B449" t="str">
            <v>Composite carcinoid</v>
          </cell>
        </row>
        <row r="450">
          <cell r="B450" t="str">
            <v>Adenocarcinoid tumor</v>
          </cell>
        </row>
        <row r="451">
          <cell r="B451" t="str">
            <v>Neuroendocrine carcinoma, NOS</v>
          </cell>
        </row>
        <row r="452">
          <cell r="B452" t="str">
            <v>Merkel cell carcinoma</v>
          </cell>
        </row>
        <row r="453">
          <cell r="B453" t="str">
            <v>Apudoma</v>
          </cell>
        </row>
        <row r="454">
          <cell r="B454" t="str">
            <v>A typical carcinoid tumor</v>
          </cell>
        </row>
        <row r="455">
          <cell r="B455" t="str">
            <v>Bronchiolo-alveolar adenocarcinoma, NOS</v>
          </cell>
        </row>
        <row r="456">
          <cell r="B456" t="str">
            <v>Alveolar adenocarcinoma</v>
          </cell>
        </row>
        <row r="457">
          <cell r="B457" t="str">
            <v>Bronchiolo-alveolar carcinoma, non-  mucinous</v>
          </cell>
        </row>
        <row r="458">
          <cell r="B458" t="str">
            <v>Bronchiolo-alveolar carcinoma, mucinous</v>
          </cell>
        </row>
        <row r="459">
          <cell r="B459" t="str">
            <v>Bronchiolo-alveolar carcinoma, mixed  mucinounon-mucinous</v>
          </cell>
        </row>
        <row r="460">
          <cell r="B460" t="str">
            <v>Adenocarcinoma with mixed subtypes</v>
          </cell>
        </row>
        <row r="461">
          <cell r="B461" t="str">
            <v>Papillary adenocarcinoma, NOS</v>
          </cell>
        </row>
        <row r="462">
          <cell r="B462" t="str">
            <v>Adenocarcinoma in villous adenoma</v>
          </cell>
        </row>
        <row r="463">
          <cell r="B463" t="str">
            <v>Villous adenocarcinoma</v>
          </cell>
        </row>
        <row r="464">
          <cell r="B464" t="str">
            <v>Adenocarcinoma in tubulovillous adenoma</v>
          </cell>
        </row>
        <row r="465">
          <cell r="B465" t="str">
            <v>Papillomatosis, glandular</v>
          </cell>
        </row>
        <row r="466">
          <cell r="B466" t="str">
            <v>Chromophobe carcinoma</v>
          </cell>
        </row>
        <row r="467">
          <cell r="B467" t="str">
            <v>Prolactinoma</v>
          </cell>
        </row>
        <row r="468">
          <cell r="B468" t="str">
            <v>Pituitary carcinoma, NOS</v>
          </cell>
        </row>
        <row r="469">
          <cell r="B469" t="str">
            <v>Acidophil carcinoma</v>
          </cell>
        </row>
        <row r="470">
          <cell r="B470" t="str">
            <v>Mixed acidophil-basophil carcinoma</v>
          </cell>
        </row>
        <row r="471">
          <cell r="B471" t="str">
            <v>Oxyphilic adenocarcinoma</v>
          </cell>
        </row>
        <row r="472">
          <cell r="B472" t="str">
            <v>Basophil carcinoma</v>
          </cell>
        </row>
        <row r="473">
          <cell r="B473" t="str">
            <v>Clear cell adenocarcinoma, NOS</v>
          </cell>
        </row>
        <row r="474">
          <cell r="B474" t="str">
            <v>Hypernephroid tumor [obs]</v>
          </cell>
        </row>
        <row r="475">
          <cell r="B475" t="str">
            <v>Renal cell carcinoma, NOS</v>
          </cell>
        </row>
        <row r="476">
          <cell r="B476" t="str">
            <v>Clear cell adenocarcinofibroma</v>
          </cell>
        </row>
        <row r="477">
          <cell r="B477" t="str">
            <v>Lipid-rich carcinoma</v>
          </cell>
        </row>
        <row r="478">
          <cell r="B478" t="str">
            <v>Glycogen-rich carcinoma</v>
          </cell>
        </row>
        <row r="479">
          <cell r="B479" t="str">
            <v>Cyst-associated renal cell carcinoma</v>
          </cell>
        </row>
        <row r="480">
          <cell r="B480" t="str">
            <v>Renal cell carcinoma, chromophobe type</v>
          </cell>
        </row>
        <row r="481">
          <cell r="B481" t="str">
            <v>Renal cell carcinoma, sarcomatoid</v>
          </cell>
        </row>
        <row r="482">
          <cell r="B482" t="str">
            <v>Collecting duct carcinoma</v>
          </cell>
        </row>
        <row r="483">
          <cell r="B483" t="str">
            <v>Granular cell carcinoma</v>
          </cell>
        </row>
        <row r="484">
          <cell r="B484" t="str">
            <v>Chief cell adenoma</v>
          </cell>
        </row>
        <row r="485">
          <cell r="B485" t="str">
            <v>Water-clear cell adenocarcinoma</v>
          </cell>
        </row>
        <row r="486">
          <cell r="B486" t="str">
            <v>Mixed cell adenocarcinoma</v>
          </cell>
        </row>
        <row r="487">
          <cell r="B487" t="str">
            <v>Lipoadenoma</v>
          </cell>
        </row>
        <row r="488">
          <cell r="B488" t="str">
            <v>Metanephric adenoma</v>
          </cell>
        </row>
        <row r="489">
          <cell r="B489" t="str">
            <v>Follicular adenocarcinoma, NOS</v>
          </cell>
        </row>
        <row r="490">
          <cell r="B490" t="str">
            <v>Follicular adenocarcinoma, well differentiated</v>
          </cell>
        </row>
        <row r="491">
          <cell r="B491" t="str">
            <v>Follicular adenocarcinoma, trabecular</v>
          </cell>
        </row>
        <row r="492">
          <cell r="B492" t="str">
            <v>Fetal adenocarcinoma</v>
          </cell>
        </row>
        <row r="493">
          <cell r="B493" t="str">
            <v>Macrofollicular adenoma</v>
          </cell>
        </row>
        <row r="494">
          <cell r="B494" t="str">
            <v>Follicular carcinoma, minimally invasive</v>
          </cell>
        </row>
        <row r="495">
          <cell r="B495" t="str">
            <v>Hyalinizing trabecular adenoma</v>
          </cell>
        </row>
        <row r="496">
          <cell r="B496" t="str">
            <v>Insular carcinoma</v>
          </cell>
        </row>
        <row r="497">
          <cell r="B497" t="str">
            <v>Papillary carcinoma, follicular variant</v>
          </cell>
        </row>
        <row r="498">
          <cell r="B498" t="str">
            <v>Papillary microcarcinoma</v>
          </cell>
        </row>
        <row r="499">
          <cell r="B499" t="str">
            <v>Papillary carcinoma, oxyphilic cell</v>
          </cell>
        </row>
        <row r="500">
          <cell r="B500" t="str">
            <v>Papillary carcinoma, encapsulated</v>
          </cell>
        </row>
        <row r="501">
          <cell r="B501" t="str">
            <v>Papillary carcinoma, columnar cell</v>
          </cell>
        </row>
        <row r="502">
          <cell r="B502" t="str">
            <v>Medullary carcinoma with amyloid stroma</v>
          </cell>
        </row>
        <row r="503">
          <cell r="B503" t="str">
            <v>Mixed medullary-follicular carcinoma</v>
          </cell>
        </row>
        <row r="504">
          <cell r="B504" t="str">
            <v>Mixed medullary-papillary carcinoma</v>
          </cell>
        </row>
        <row r="505">
          <cell r="B505" t="str">
            <v>Nonencapsulated sclerosing carcinoma</v>
          </cell>
        </row>
        <row r="506">
          <cell r="B506" t="str">
            <v>Multiple endocrine adenomas</v>
          </cell>
        </row>
        <row r="507">
          <cell r="B507" t="str">
            <v>Juxtaglomerular tumor</v>
          </cell>
        </row>
        <row r="508">
          <cell r="B508" t="str">
            <v>Adrenal cortical carcinoma</v>
          </cell>
        </row>
        <row r="509">
          <cell r="B509" t="str">
            <v>Adrenal cortical adenoma, compact cell</v>
          </cell>
        </row>
        <row r="510">
          <cell r="B510" t="str">
            <v>Adrenal cortical adenoma, pigmented</v>
          </cell>
        </row>
        <row r="511">
          <cell r="B511" t="str">
            <v>Adrenal cortical adenoma, clear cell</v>
          </cell>
        </row>
        <row r="512">
          <cell r="B512" t="str">
            <v>Adrenal cortical adenoma, glomerulosa cell</v>
          </cell>
        </row>
        <row r="513">
          <cell r="B513" t="str">
            <v>Adrenal cortical adenoma, mixed cell</v>
          </cell>
        </row>
        <row r="514">
          <cell r="B514" t="str">
            <v>Endometrioid adenocarcinoma, NOS</v>
          </cell>
        </row>
        <row r="515">
          <cell r="B515" t="str">
            <v>Endometrioid adenofibroma, malignant</v>
          </cell>
        </row>
        <row r="516">
          <cell r="B516" t="str">
            <v>Endometrioid adenocarcinoma, secretory variant</v>
          </cell>
        </row>
        <row r="517">
          <cell r="B517" t="str">
            <v>Endometrioid adenocarcinoma, ciliated cell vat</v>
          </cell>
        </row>
        <row r="518">
          <cell r="B518" t="str">
            <v>Adenocarcinoma, endocervical type</v>
          </cell>
        </row>
        <row r="519">
          <cell r="B519" t="str">
            <v>Skin appendage carcinoma</v>
          </cell>
        </row>
        <row r="520">
          <cell r="B520" t="str">
            <v>Follicular fibroma</v>
          </cell>
        </row>
        <row r="521">
          <cell r="B521" t="str">
            <v>Syringofibroadenoma</v>
          </cell>
        </row>
        <row r="522">
          <cell r="B522" t="str">
            <v>Sweat gland adenocarcinoma</v>
          </cell>
        </row>
        <row r="523">
          <cell r="B523" t="str">
            <v>Apocrine adenocarcinoma</v>
          </cell>
        </row>
        <row r="524">
          <cell r="B524" t="str">
            <v>Nodular hidradenoma, malignant</v>
          </cell>
        </row>
        <row r="525">
          <cell r="B525" t="str">
            <v>Malignant eccrine spiradenoma</v>
          </cell>
        </row>
        <row r="526">
          <cell r="B526" t="str">
            <v>Hidrocystoma</v>
          </cell>
        </row>
        <row r="527">
          <cell r="B527" t="str">
            <v>Papillary hidradenoma</v>
          </cell>
        </row>
        <row r="528">
          <cell r="B528" t="str">
            <v>Papillary syringadenoma</v>
          </cell>
        </row>
        <row r="529">
          <cell r="B529" t="str">
            <v>Sclerosing sweat duct carcinoma</v>
          </cell>
        </row>
        <row r="530">
          <cell r="B530" t="str">
            <v>Eccrine papillary adenocarcinoma</v>
          </cell>
        </row>
        <row r="531">
          <cell r="B531" t="str">
            <v>Eccrine poroma, malignant</v>
          </cell>
        </row>
        <row r="532">
          <cell r="B532" t="str">
            <v>Sebaceous adenocarcinoma</v>
          </cell>
        </row>
        <row r="533">
          <cell r="B533" t="str">
            <v>Eccrine adenocarcinoma</v>
          </cell>
        </row>
        <row r="534">
          <cell r="B534" t="str">
            <v>Ceruminous adenocarcinoma</v>
          </cell>
        </row>
        <row r="535">
          <cell r="B535" t="str">
            <v>Mucoepidermoid carcinoma</v>
          </cell>
        </row>
        <row r="536">
          <cell r="B536" t="str">
            <v>Cystadenocarcinoma, NOS</v>
          </cell>
        </row>
        <row r="537">
          <cell r="B537" t="str">
            <v>Serous cystadenocarcinoma, NOS</v>
          </cell>
        </row>
        <row r="538">
          <cell r="B538" t="str">
            <v>Serous cystadenoma, borderline malignancy</v>
          </cell>
        </row>
        <row r="539">
          <cell r="B539" t="str">
            <v>Clear cell cystadenoma</v>
          </cell>
        </row>
        <row r="540">
          <cell r="B540" t="str">
            <v>Clear cell cystic tumor of borderline malignancy</v>
          </cell>
        </row>
        <row r="541">
          <cell r="B541" t="str">
            <v>Papillary cystadenocarcinoma, NOS</v>
          </cell>
        </row>
        <row r="542">
          <cell r="B542" t="str">
            <v>Papillary cystadenoma, borderline  malignancy</v>
          </cell>
        </row>
        <row r="543">
          <cell r="B543" t="str">
            <v>Solid pseudopapillary carcinoma</v>
          </cell>
        </row>
        <row r="544">
          <cell r="B544" t="str">
            <v>Intraductal papillary-mucinous carcinoma,  inve</v>
          </cell>
        </row>
        <row r="545">
          <cell r="B545" t="str">
            <v>Cystic tumor of atrio-ventricular node</v>
          </cell>
        </row>
        <row r="546">
          <cell r="B546" t="str">
            <v>Papillary serous cystadenocarcinoma</v>
          </cell>
        </row>
        <row r="547">
          <cell r="B547" t="str">
            <v>Serous surface papillary carcinoma</v>
          </cell>
        </row>
        <row r="548">
          <cell r="B548" t="str">
            <v>Serous papillary cystic tumor of borderline mnancy</v>
          </cell>
        </row>
        <row r="549">
          <cell r="B549" t="str">
            <v>Serous surface papillary tumor of borderline gnancy</v>
          </cell>
        </row>
        <row r="550">
          <cell r="B550" t="str">
            <v>Mucinous cystadenocarcinoma, NOS</v>
          </cell>
        </row>
        <row r="551">
          <cell r="B551" t="str">
            <v>Papillary mucinous cystadenocarcinoma</v>
          </cell>
        </row>
        <row r="552">
          <cell r="B552" t="str">
            <v>Mucinous cystic tumor of borderline malignancy</v>
          </cell>
        </row>
        <row r="553">
          <cell r="B553" t="str">
            <v>Papillary mucinous cystadenoma, borderline maancy</v>
          </cell>
        </row>
        <row r="554">
          <cell r="B554" t="str">
            <v>Mucinous adenocarcinoma</v>
          </cell>
        </row>
        <row r="555">
          <cell r="B555" t="str">
            <v>Mucin-producing adenocarcinoma</v>
          </cell>
        </row>
        <row r="556">
          <cell r="B556" t="str">
            <v>Mucinous adenocarcinoma, endocervical type</v>
          </cell>
        </row>
        <row r="557">
          <cell r="B557" t="str">
            <v>Signet ring cell carcinoma</v>
          </cell>
        </row>
        <row r="558">
          <cell r="B558" t="str">
            <v>Infiltrating duct carcinoma, NOS</v>
          </cell>
        </row>
        <row r="559">
          <cell r="B559" t="str">
            <v>Comedocarcinoma, NOS</v>
          </cell>
        </row>
        <row r="560">
          <cell r="B560" t="str">
            <v>Secretory carcinoma of breast</v>
          </cell>
        </row>
        <row r="561">
          <cell r="B561" t="str">
            <v>Intraductal papillary adenocarcinoma with invn</v>
          </cell>
        </row>
        <row r="562">
          <cell r="B562" t="str">
            <v>Intracystic carcinoma, NOS</v>
          </cell>
        </row>
        <row r="563">
          <cell r="B563" t="str">
            <v>Intraductal papillomatosis, NOS</v>
          </cell>
        </row>
        <row r="564">
          <cell r="B564" t="str">
            <v>Adenoma of nipple</v>
          </cell>
        </row>
        <row r="565">
          <cell r="B565" t="str">
            <v>Intraductal micropapillary carcinoma</v>
          </cell>
        </row>
        <row r="566">
          <cell r="B566" t="str">
            <v>Cystic hypersecretory carcinoma</v>
          </cell>
        </row>
        <row r="567">
          <cell r="B567" t="str">
            <v>Medullary carcinoma, NOS</v>
          </cell>
        </row>
        <row r="568">
          <cell r="B568" t="str">
            <v>Medullary carcinoma with lymphoid stroma</v>
          </cell>
        </row>
        <row r="569">
          <cell r="B569" t="str">
            <v>Atypical medullary carcinoma</v>
          </cell>
        </row>
        <row r="570">
          <cell r="B570" t="str">
            <v>Duct carcinoma, desmoplastic type</v>
          </cell>
        </row>
        <row r="571">
          <cell r="B571" t="str">
            <v>Lobular carcinoma, NOS</v>
          </cell>
        </row>
        <row r="572">
          <cell r="B572" t="str">
            <v>Infiltrating ductular carcinoma</v>
          </cell>
        </row>
        <row r="573">
          <cell r="B573" t="str">
            <v>Infiltrating duct and lobular carcinoma</v>
          </cell>
        </row>
        <row r="574">
          <cell r="B574" t="str">
            <v>Infiltrating duct mixed with other types of cnoma</v>
          </cell>
        </row>
        <row r="575">
          <cell r="B575" t="str">
            <v>Infiltrating lobular mixed with other types orcinoma</v>
          </cell>
        </row>
        <row r="576">
          <cell r="B576" t="str">
            <v>Polymorphous low grade adenocarcinoma</v>
          </cell>
        </row>
        <row r="577">
          <cell r="B577" t="str">
            <v>Inflammatory carcinoma</v>
          </cell>
        </row>
        <row r="578">
          <cell r="B578" t="str">
            <v>Paget disease, mammary</v>
          </cell>
        </row>
        <row r="579">
          <cell r="B579" t="str">
            <v>Paget disease and infiltrating duct carcinomabreast</v>
          </cell>
        </row>
        <row r="580">
          <cell r="B580" t="str">
            <v>Paget disease, extramammary (except Paget disof bone)</v>
          </cell>
        </row>
        <row r="581">
          <cell r="B581" t="str">
            <v>Paget disease and intraductal carcinoma of breast</v>
          </cell>
        </row>
        <row r="582">
          <cell r="B582" t="str">
            <v>Acinar cell carcinoma</v>
          </cell>
        </row>
        <row r="583">
          <cell r="B583" t="str">
            <v>Acinar cell cystadenocarcinoma</v>
          </cell>
        </row>
        <row r="584">
          <cell r="B584" t="str">
            <v>Adenosquamous carcinoma</v>
          </cell>
        </row>
        <row r="585">
          <cell r="B585" t="str">
            <v>Adenolymphoma</v>
          </cell>
        </row>
        <row r="586">
          <cell r="B586" t="str">
            <v>Epithelial-myoepithelial carcinoma</v>
          </cell>
        </row>
        <row r="587">
          <cell r="B587" t="str">
            <v>Adenocarcinoma with squamous metaplasia</v>
          </cell>
        </row>
        <row r="588">
          <cell r="B588" t="str">
            <v>Adenocarcinoma with cartilaginous and osseousaplasia</v>
          </cell>
        </row>
        <row r="589">
          <cell r="B589" t="str">
            <v>Adenocarcinoma with spindle cell metaplasia</v>
          </cell>
        </row>
        <row r="590">
          <cell r="B590" t="str">
            <v>Adenocarcinoma with apocrine metaplasia</v>
          </cell>
        </row>
        <row r="591">
          <cell r="B591" t="str">
            <v>Adenocarcinoma with neuroendocrine differentin</v>
          </cell>
        </row>
        <row r="592">
          <cell r="B592" t="str">
            <v>Metaplastic carcinoma, NOS</v>
          </cell>
        </row>
        <row r="593">
          <cell r="B593" t="str">
            <v>Hepatoid adenocarcinoma</v>
          </cell>
        </row>
        <row r="594">
          <cell r="B594" t="str">
            <v>Thymoma, malignant, NOS</v>
          </cell>
        </row>
        <row r="595">
          <cell r="B595" t="str">
            <v>Thymoma, type A, malignant</v>
          </cell>
        </row>
        <row r="596">
          <cell r="B596" t="str">
            <v>Thymoma, type AB, malignant</v>
          </cell>
        </row>
        <row r="597">
          <cell r="B597" t="str">
            <v>Thymoma, type B1, malignant</v>
          </cell>
        </row>
        <row r="598">
          <cell r="B598" t="str">
            <v>Thymoma, type B2, malignant</v>
          </cell>
        </row>
        <row r="599">
          <cell r="B599" t="str">
            <v>Thymoma, type B3, malignant</v>
          </cell>
        </row>
        <row r="600">
          <cell r="B600" t="str">
            <v>Thymic carcinoma, NOS</v>
          </cell>
        </row>
        <row r="601">
          <cell r="B601" t="str">
            <v>Ectopic hamartomatous thymoma</v>
          </cell>
        </row>
        <row r="602">
          <cell r="B602" t="str">
            <v>Spindle epithelial tumor with thymus-like element</v>
          </cell>
        </row>
        <row r="603">
          <cell r="B603" t="str">
            <v>Carcinoma showing thymus-like element</v>
          </cell>
        </row>
        <row r="604">
          <cell r="B604" t="str">
            <v>Sex cord-gonadal stromal tumor, NOS</v>
          </cell>
        </row>
        <row r="605">
          <cell r="B605" t="str">
            <v>Sex cord-gonadal stromal tumor, incompletely n</v>
          </cell>
        </row>
        <row r="606">
          <cell r="B606" t="str">
            <v>Sex cord-gonadal stromal tumor, mixed forms</v>
          </cell>
        </row>
        <row r="607">
          <cell r="B607" t="str">
            <v>Stromal tumor with minor sex cord elements</v>
          </cell>
        </row>
        <row r="608">
          <cell r="B608" t="str">
            <v>Thecoma, malignant</v>
          </cell>
        </row>
        <row r="609">
          <cell r="B609" t="str">
            <v>Thecoma, luteinized</v>
          </cell>
        </row>
        <row r="610">
          <cell r="B610" t="str">
            <v>Sclerosing stromal tumor</v>
          </cell>
        </row>
        <row r="611">
          <cell r="B611" t="str">
            <v>Luteoma, NOS</v>
          </cell>
        </row>
        <row r="612">
          <cell r="B612" t="str">
            <v>Granulosa cell tumor, malignant</v>
          </cell>
        </row>
        <row r="613">
          <cell r="B613" t="str">
            <v>Granulosa cell-theca cell tumor</v>
          </cell>
        </row>
        <row r="614">
          <cell r="B614" t="str">
            <v>Granulosa cell tumor, juvenile</v>
          </cell>
        </row>
        <row r="615">
          <cell r="B615" t="str">
            <v>Sex cord tumor with annular tubules</v>
          </cell>
        </row>
        <row r="616">
          <cell r="B616" t="str">
            <v>Androblastoma, malignant</v>
          </cell>
        </row>
        <row r="617">
          <cell r="B617" t="str">
            <v>Sertoli-Leydig cell tumor, poorly differentiated</v>
          </cell>
        </row>
        <row r="618">
          <cell r="B618" t="str">
            <v>Gynandroblastoma</v>
          </cell>
        </row>
        <row r="619">
          <cell r="B619" t="str">
            <v>Sertoli-Leydig cell tumor, retiform</v>
          </cell>
        </row>
        <row r="620">
          <cell r="B620" t="str">
            <v>Sertoli-Leydig cell, poorly diffn, with heterous elements</v>
          </cell>
        </row>
        <row r="621">
          <cell r="B621" t="str">
            <v>Sertoli cell carcinoma</v>
          </cell>
        </row>
        <row r="622">
          <cell r="B622" t="str">
            <v>Sertoli cell tumor with lipid storage</v>
          </cell>
        </row>
        <row r="623">
          <cell r="B623" t="str">
            <v>Large cell calcifying Sertoli cell tumor</v>
          </cell>
        </row>
        <row r="624">
          <cell r="B624" t="str">
            <v>Leydig cell tumor, malignant</v>
          </cell>
        </row>
        <row r="625">
          <cell r="B625" t="str">
            <v>Hilus cell tumor</v>
          </cell>
        </row>
        <row r="626">
          <cell r="B626" t="str">
            <v>Steroid cell tumor, malignant</v>
          </cell>
        </row>
        <row r="627">
          <cell r="B627" t="str">
            <v>Adrenal rest tumor</v>
          </cell>
        </row>
        <row r="628">
          <cell r="B628" t="str">
            <v>Paraganglioma, malignant</v>
          </cell>
        </row>
        <row r="629">
          <cell r="B629" t="str">
            <v>Sympathetic paraganglioma</v>
          </cell>
        </row>
        <row r="630">
          <cell r="B630" t="str">
            <v>Parasympathetic paraganglioma</v>
          </cell>
        </row>
        <row r="631">
          <cell r="B631" t="str">
            <v>Gangliocytic paraganglioma</v>
          </cell>
        </row>
        <row r="632">
          <cell r="B632" t="str">
            <v>Glomus jugulare tumor, NOS</v>
          </cell>
        </row>
        <row r="633">
          <cell r="B633" t="str">
            <v>Aortic body tumor</v>
          </cell>
        </row>
        <row r="634">
          <cell r="B634" t="str">
            <v>Carotid body tumor</v>
          </cell>
        </row>
        <row r="635">
          <cell r="B635" t="str">
            <v>Extra-adrenal paraganglioma, malignant</v>
          </cell>
        </row>
        <row r="636">
          <cell r="B636" t="str">
            <v>Pheochromocytoma, malignant</v>
          </cell>
        </row>
        <row r="637">
          <cell r="B637" t="str">
            <v>Glomangiosarcoma</v>
          </cell>
        </row>
        <row r="638">
          <cell r="B638" t="str">
            <v>Glomus tumor, malignant</v>
          </cell>
        </row>
        <row r="639">
          <cell r="B639" t="str">
            <v>Glomangioma</v>
          </cell>
        </row>
        <row r="640">
          <cell r="B640" t="str">
            <v>Glomangiomyoma</v>
          </cell>
        </row>
        <row r="641">
          <cell r="B641" t="str">
            <v>Malignant melanoma, NOS (except juvenile mela)</v>
          </cell>
        </row>
        <row r="642">
          <cell r="B642" t="str">
            <v>Nodular melanoma</v>
          </cell>
        </row>
        <row r="643">
          <cell r="B643" t="str">
            <v>Balloon cell melanoma</v>
          </cell>
        </row>
        <row r="644">
          <cell r="B644" t="str">
            <v>Malignant melanoma, regressing</v>
          </cell>
        </row>
        <row r="645">
          <cell r="B645" t="str">
            <v>Neuronevus</v>
          </cell>
        </row>
        <row r="646">
          <cell r="B646" t="str">
            <v>Magnocellular nevus</v>
          </cell>
        </row>
        <row r="647">
          <cell r="B647" t="str">
            <v>Dysplastic nevus</v>
          </cell>
        </row>
        <row r="648">
          <cell r="B648" t="str">
            <v>Meningeal melanomatosis</v>
          </cell>
        </row>
        <row r="649">
          <cell r="B649" t="str">
            <v>Amelanotic melanoma</v>
          </cell>
        </row>
        <row r="650">
          <cell r="B650" t="str">
            <v>Malignant melanoma in junctional nevus</v>
          </cell>
        </row>
        <row r="651">
          <cell r="B651" t="str">
            <v>Malignant melanoma in precancerous  melanosis</v>
          </cell>
        </row>
        <row r="652">
          <cell r="B652" t="str">
            <v>Lentigo maligna melanoma</v>
          </cell>
        </row>
        <row r="653">
          <cell r="B653" t="str">
            <v>Superficial spreading melanoma</v>
          </cell>
        </row>
        <row r="654">
          <cell r="B654" t="str">
            <v>Acral lentiginous melanoma, malignant</v>
          </cell>
        </row>
        <row r="655">
          <cell r="B655" t="str">
            <v>Desmoplastic melanoma, malignant</v>
          </cell>
        </row>
        <row r="656">
          <cell r="B656" t="str">
            <v>Mucosal lentiginous melanoma</v>
          </cell>
        </row>
        <row r="657">
          <cell r="B657" t="str">
            <v>Intradermal nevus</v>
          </cell>
        </row>
        <row r="658">
          <cell r="B658" t="str">
            <v>Compound nevus</v>
          </cell>
        </row>
        <row r="659">
          <cell r="B659" t="str">
            <v>Malignant melanoma in giant pigmented nevus</v>
          </cell>
        </row>
        <row r="660">
          <cell r="B660" t="str">
            <v>Proliferative dermal lesion in congenital nevus</v>
          </cell>
        </row>
        <row r="661">
          <cell r="B661" t="str">
            <v>Mixed epithelioid and spindle cell melanoma</v>
          </cell>
        </row>
        <row r="662">
          <cell r="B662" t="str">
            <v>Epithelioid cell melanoma</v>
          </cell>
        </row>
        <row r="663">
          <cell r="B663" t="str">
            <v>Spindle cell melanoma, NOS</v>
          </cell>
        </row>
        <row r="664">
          <cell r="B664" t="str">
            <v>Spindle cell melanoma, type A</v>
          </cell>
        </row>
        <row r="665">
          <cell r="B665" t="str">
            <v>Spindle cell melanoma, type B</v>
          </cell>
        </row>
        <row r="666">
          <cell r="B666" t="str">
            <v>Blue nevus, malignant</v>
          </cell>
        </row>
        <row r="667">
          <cell r="B667" t="str">
            <v>Cellular blue nevus</v>
          </cell>
        </row>
        <row r="668">
          <cell r="B668" t="str">
            <v>Sarcoma, NOS</v>
          </cell>
        </row>
        <row r="669">
          <cell r="B669" t="str">
            <v>Spindle cell sarcoma</v>
          </cell>
        </row>
        <row r="670">
          <cell r="B670" t="str">
            <v>Giant cell sarcoma (except of bone)</v>
          </cell>
        </row>
        <row r="671">
          <cell r="B671" t="str">
            <v>Small cell sarcoma</v>
          </cell>
        </row>
        <row r="672">
          <cell r="B672" t="str">
            <v>Epithelioid sarcoma</v>
          </cell>
        </row>
        <row r="673">
          <cell r="B673" t="str">
            <v>Undifferentiated sarcoma</v>
          </cell>
        </row>
        <row r="674">
          <cell r="B674" t="str">
            <v>Desmoplastic small round cell tumor</v>
          </cell>
        </row>
        <row r="675">
          <cell r="B675" t="str">
            <v>Fibrosarcoma, NOS</v>
          </cell>
        </row>
        <row r="676">
          <cell r="B676" t="str">
            <v>Fibromyxosarcoma</v>
          </cell>
        </row>
        <row r="677">
          <cell r="B677" t="str">
            <v>Periosteal fibrosarcoma</v>
          </cell>
        </row>
        <row r="678">
          <cell r="B678" t="str">
            <v>Fascial fibrosarcoma</v>
          </cell>
        </row>
        <row r="679">
          <cell r="B679" t="str">
            <v>Infantile fibrosarcoma</v>
          </cell>
        </row>
        <row r="680">
          <cell r="B680" t="str">
            <v>Solitary fibrous tumor, malignant</v>
          </cell>
        </row>
        <row r="681">
          <cell r="B681" t="str">
            <v>Elastofibroma</v>
          </cell>
        </row>
        <row r="682">
          <cell r="B682" t="str">
            <v>Aggressive fibromatosis</v>
          </cell>
        </row>
        <row r="683">
          <cell r="B683" t="str">
            <v>Abdominal fibromatosis</v>
          </cell>
        </row>
        <row r="684">
          <cell r="B684" t="str">
            <v>Desmoplastic fibroma</v>
          </cell>
        </row>
        <row r="685">
          <cell r="B685" t="str">
            <v>Myofibromatosis</v>
          </cell>
        </row>
        <row r="686">
          <cell r="B686" t="str">
            <v>Myofibroblastic tumor, NOS</v>
          </cell>
        </row>
        <row r="687">
          <cell r="B687" t="str">
            <v>Angiomyofibroblastoma</v>
          </cell>
        </row>
        <row r="688">
          <cell r="B688" t="str">
            <v>Myofibroblastic tumor, peribronchial</v>
          </cell>
        </row>
        <row r="689">
          <cell r="B689" t="str">
            <v>Malignant fibrous histiocytoma</v>
          </cell>
        </row>
        <row r="690">
          <cell r="B690" t="str">
            <v>Histiocytoma, NOS</v>
          </cell>
        </row>
        <row r="691">
          <cell r="B691" t="str">
            <v>Dermatofibrosarcoma, NOS</v>
          </cell>
        </row>
        <row r="692">
          <cell r="B692" t="str">
            <v>Pigmented dermatofibrosarcoma protuberans</v>
          </cell>
        </row>
        <row r="693">
          <cell r="B693" t="str">
            <v>Giant cell fibroblastoma</v>
          </cell>
        </row>
        <row r="694">
          <cell r="B694" t="str">
            <v>Plexiform fibrohistiocytic tumor</v>
          </cell>
        </row>
        <row r="695">
          <cell r="B695" t="str">
            <v>Angiomatoid fibrous histiocytoma</v>
          </cell>
        </row>
        <row r="696">
          <cell r="B696" t="str">
            <v>Myxosarcoma</v>
          </cell>
        </row>
        <row r="697">
          <cell r="B697" t="str">
            <v>Angiomyxoma</v>
          </cell>
        </row>
        <row r="698">
          <cell r="B698" t="str">
            <v>Ossifying fibromyxoid tumor</v>
          </cell>
        </row>
        <row r="699">
          <cell r="B699" t="str">
            <v>Liposarcoma, NOS</v>
          </cell>
        </row>
        <row r="700">
          <cell r="B700" t="str">
            <v>Liposarcoma, well differentiated</v>
          </cell>
        </row>
        <row r="701">
          <cell r="B701" t="str">
            <v>Myxoid liposarcoma</v>
          </cell>
        </row>
        <row r="702">
          <cell r="B702" t="str">
            <v>Round cell liposarcoma</v>
          </cell>
        </row>
        <row r="703">
          <cell r="B703" t="str">
            <v>Pleomorphic liposarcoma</v>
          </cell>
        </row>
        <row r="704">
          <cell r="B704" t="str">
            <v>Mixed liposarcoma</v>
          </cell>
        </row>
        <row r="705">
          <cell r="B705" t="str">
            <v>Intramuscular lipoma</v>
          </cell>
        </row>
        <row r="706">
          <cell r="B706" t="str">
            <v>Fibroblastic liposarcoma</v>
          </cell>
        </row>
        <row r="707">
          <cell r="B707" t="str">
            <v>Dedifferentiated liposarcoma</v>
          </cell>
        </row>
        <row r="708">
          <cell r="B708" t="str">
            <v>Angiomyolipoma</v>
          </cell>
        </row>
        <row r="709">
          <cell r="B709" t="str">
            <v>Angiolipoma, NOS</v>
          </cell>
        </row>
        <row r="710">
          <cell r="B710" t="str">
            <v>Chondroid lipoma</v>
          </cell>
        </row>
        <row r="711">
          <cell r="B711" t="str">
            <v>Myelolipoma</v>
          </cell>
        </row>
        <row r="712">
          <cell r="B712" t="str">
            <v>Hibernoma</v>
          </cell>
        </row>
        <row r="713">
          <cell r="B713" t="str">
            <v>Lipoblastomatosis</v>
          </cell>
        </row>
        <row r="714">
          <cell r="B714" t="str">
            <v>Leiomyosarcoma, NOS</v>
          </cell>
        </row>
        <row r="715">
          <cell r="B715" t="str">
            <v>Epithelioid leiomyosarcoma</v>
          </cell>
        </row>
        <row r="716">
          <cell r="B716" t="str">
            <v>Cellular leiomyoma</v>
          </cell>
        </row>
        <row r="717">
          <cell r="B717" t="str">
            <v>Bizarre leiomyoma</v>
          </cell>
        </row>
        <row r="718">
          <cell r="B718" t="str">
            <v>Angiomyosarcoma</v>
          </cell>
        </row>
        <row r="719">
          <cell r="B719" t="str">
            <v>Myosarcoma</v>
          </cell>
        </row>
        <row r="720">
          <cell r="B720" t="str">
            <v>Myxoid leiomyosarcoma</v>
          </cell>
        </row>
        <row r="721">
          <cell r="B721" t="str">
            <v>Smooth muscle tumor of uncertain malignant poial</v>
          </cell>
        </row>
        <row r="722">
          <cell r="B722" t="str">
            <v>Metastasizing leiomyoma</v>
          </cell>
        </row>
        <row r="723">
          <cell r="B723" t="str">
            <v>Rhabdomyosarcoma, NOS</v>
          </cell>
        </row>
        <row r="724">
          <cell r="B724" t="str">
            <v>Pleomorphic rhabdomyosarcoma, adult type</v>
          </cell>
        </row>
        <row r="725">
          <cell r="B725" t="str">
            <v>Mixed type rhabdomyosarcoma</v>
          </cell>
        </row>
        <row r="726">
          <cell r="B726" t="str">
            <v>Fetal rhabdomyoma</v>
          </cell>
        </row>
        <row r="727">
          <cell r="B727" t="str">
            <v>Adult rhabdomyoma</v>
          </cell>
        </row>
        <row r="728">
          <cell r="B728" t="str">
            <v>Genital rhabdomyoma</v>
          </cell>
        </row>
        <row r="729">
          <cell r="B729" t="str">
            <v>Embryonal rhabdomyosarcoma, NOS</v>
          </cell>
        </row>
        <row r="730">
          <cell r="B730" t="str">
            <v>Spindle cell rhabdomyosarcoma</v>
          </cell>
        </row>
        <row r="731">
          <cell r="B731" t="str">
            <v>Alveolar rhabdomyosarcoma</v>
          </cell>
        </row>
        <row r="732">
          <cell r="B732" t="str">
            <v>Rhabdomyosarcoma with ganglionic differentiation</v>
          </cell>
        </row>
        <row r="733">
          <cell r="B733" t="str">
            <v>Endometrial stromal sarcoma, NOS</v>
          </cell>
        </row>
        <row r="734">
          <cell r="B734" t="str">
            <v>Endometrial stromal sarcoma, low grade</v>
          </cell>
        </row>
        <row r="735">
          <cell r="B735" t="str">
            <v>Adenomyoma</v>
          </cell>
        </row>
        <row r="736">
          <cell r="B736" t="str">
            <v>Adenosarcoma</v>
          </cell>
        </row>
        <row r="737">
          <cell r="B737" t="str">
            <v>Carcinofibroma</v>
          </cell>
        </row>
        <row r="738">
          <cell r="B738" t="str">
            <v>Stromal sarcoma, NOS</v>
          </cell>
        </row>
        <row r="739">
          <cell r="B739" t="str">
            <v>Gastrointestinal stromal sarcoma</v>
          </cell>
        </row>
        <row r="740">
          <cell r="B740" t="str">
            <v>Mixed tumor, malignant, NOS</v>
          </cell>
        </row>
        <row r="741">
          <cell r="B741" t="str">
            <v>Carcinoma in pleomorphic adenoma</v>
          </cell>
        </row>
        <row r="742">
          <cell r="B742" t="str">
            <v>Mullerian mixed tumor</v>
          </cell>
        </row>
        <row r="743">
          <cell r="B743" t="str">
            <v>Mesodermal mixed tumor</v>
          </cell>
        </row>
        <row r="744">
          <cell r="B744" t="str">
            <v>Malignant cystic nephroma</v>
          </cell>
        </row>
        <row r="745">
          <cell r="B745" t="str">
            <v>Nephroblastoma, NOS</v>
          </cell>
        </row>
        <row r="746">
          <cell r="B746" t="str">
            <v>Malignant rhabdoid tumor</v>
          </cell>
        </row>
        <row r="747">
          <cell r="B747" t="str">
            <v>Clear cell sarcoma of kidney</v>
          </cell>
        </row>
        <row r="748">
          <cell r="B748" t="str">
            <v>Nephrogenic adenofibroma</v>
          </cell>
        </row>
        <row r="749">
          <cell r="B749" t="str">
            <v>Renomedullary interstitial cell tumor</v>
          </cell>
        </row>
        <row r="750">
          <cell r="B750" t="str">
            <v>Ossifying renal tumor</v>
          </cell>
        </row>
        <row r="751">
          <cell r="B751" t="str">
            <v>Hepatoblastoma</v>
          </cell>
        </row>
        <row r="752">
          <cell r="B752" t="str">
            <v>Pancreatoblastoma</v>
          </cell>
        </row>
        <row r="753">
          <cell r="B753" t="str">
            <v>Pulmonary blastoma</v>
          </cell>
        </row>
        <row r="754">
          <cell r="B754" t="str">
            <v>Pleuropulmonary blastoma</v>
          </cell>
        </row>
        <row r="755">
          <cell r="B755" t="str">
            <v>Sialoblastoma</v>
          </cell>
        </row>
        <row r="756">
          <cell r="B756" t="str">
            <v>Carcinosarcoma, NOS</v>
          </cell>
        </row>
        <row r="757">
          <cell r="B757" t="str">
            <v>Carcinosarcoma, embryonal</v>
          </cell>
        </row>
        <row r="758">
          <cell r="B758" t="str">
            <v>Malignant myoepithelioma</v>
          </cell>
        </row>
        <row r="759">
          <cell r="B759" t="str">
            <v>Adenomyoepithelioma</v>
          </cell>
        </row>
        <row r="760">
          <cell r="B760" t="str">
            <v>Mesenchymoma, malignant</v>
          </cell>
        </row>
        <row r="761">
          <cell r="B761" t="str">
            <v>Embryonal sarcoma</v>
          </cell>
        </row>
        <row r="762">
          <cell r="B762" t="str">
            <v>Brenner tumor, malignant</v>
          </cell>
        </row>
        <row r="763">
          <cell r="B763" t="str">
            <v>Fibroadenoma, NOS</v>
          </cell>
        </row>
        <row r="764">
          <cell r="B764" t="str">
            <v>Intracanalicular fibroadenoma</v>
          </cell>
        </row>
        <row r="765">
          <cell r="B765" t="str">
            <v>Pericanalicular fibroadenoma</v>
          </cell>
        </row>
        <row r="766">
          <cell r="B766" t="str">
            <v>Adenofibroma, NOS</v>
          </cell>
        </row>
        <row r="767">
          <cell r="B767" t="str">
            <v>Serous adenocarcinofibroma</v>
          </cell>
        </row>
        <row r="768">
          <cell r="B768" t="str">
            <v>Mucinous adenocarcinofibroma</v>
          </cell>
        </row>
        <row r="769">
          <cell r="B769" t="str">
            <v>Giant fibroadenoma</v>
          </cell>
        </row>
        <row r="770">
          <cell r="B770" t="str">
            <v>Phyllodes tumor, malignant</v>
          </cell>
        </row>
        <row r="771">
          <cell r="B771" t="str">
            <v>Juvenile fibroadenoma</v>
          </cell>
        </row>
        <row r="772">
          <cell r="B772" t="str">
            <v>Synovial sarcoma, NOS</v>
          </cell>
        </row>
        <row r="773">
          <cell r="B773" t="str">
            <v>Synovial sarcoma, spindle cell</v>
          </cell>
        </row>
        <row r="774">
          <cell r="B774" t="str">
            <v>Synovial sarcoma, epithelioid cell</v>
          </cell>
        </row>
        <row r="775">
          <cell r="B775" t="str">
            <v>Synovial sarcoma, biphasic</v>
          </cell>
        </row>
        <row r="776">
          <cell r="B776" t="str">
            <v>Clear cell sarcoma, NOS (except of kidney)</v>
          </cell>
        </row>
        <row r="777">
          <cell r="B777" t="str">
            <v>Mesothelioma, malignant</v>
          </cell>
        </row>
        <row r="778">
          <cell r="B778" t="str">
            <v>Fibrous mesothelioma, malignant</v>
          </cell>
        </row>
        <row r="779">
          <cell r="B779" t="str">
            <v>Epithelioid mesothelioma, malignant</v>
          </cell>
        </row>
        <row r="780">
          <cell r="B780" t="str">
            <v>Mesothelioma, biphasic, malignant</v>
          </cell>
        </row>
        <row r="781">
          <cell r="B781" t="str">
            <v>Adenomatoid tumor, NOS</v>
          </cell>
        </row>
        <row r="782">
          <cell r="B782" t="str">
            <v>Cystic mesothelioma, NOS</v>
          </cell>
        </row>
        <row r="783">
          <cell r="B783" t="str">
            <v>Dysgerminoma</v>
          </cell>
        </row>
        <row r="784">
          <cell r="B784" t="str">
            <v>Seminoma, NOS</v>
          </cell>
        </row>
        <row r="785">
          <cell r="B785" t="str">
            <v>Seminoma, anaplastic</v>
          </cell>
        </row>
        <row r="786">
          <cell r="B786" t="str">
            <v>Spermatocytic seminoma</v>
          </cell>
        </row>
        <row r="787">
          <cell r="B787" t="str">
            <v>Germinoma</v>
          </cell>
        </row>
        <row r="788">
          <cell r="B788" t="str">
            <v>Germ cell tumor, nonseminomatous</v>
          </cell>
        </row>
        <row r="789">
          <cell r="B789" t="str">
            <v>Embryonal carcinoma, NOS</v>
          </cell>
        </row>
        <row r="790">
          <cell r="B790" t="str">
            <v>Yolk sac tumor</v>
          </cell>
        </row>
        <row r="791">
          <cell r="B791" t="str">
            <v>Polyembryoma</v>
          </cell>
        </row>
        <row r="792">
          <cell r="B792" t="str">
            <v>Gonadoblastoma</v>
          </cell>
        </row>
        <row r="793">
          <cell r="B793" t="str">
            <v>Teratoma, malignant, NOS</v>
          </cell>
        </row>
        <row r="794">
          <cell r="B794" t="str">
            <v>Teratocarcinoma</v>
          </cell>
        </row>
        <row r="795">
          <cell r="B795" t="str">
            <v>Malignant teratoma, undifferentiated</v>
          </cell>
        </row>
        <row r="796">
          <cell r="B796" t="str">
            <v>Malignant teratoma, intermediate</v>
          </cell>
        </row>
        <row r="797">
          <cell r="B797" t="str">
            <v>Teratoma with malignant transformation</v>
          </cell>
        </row>
        <row r="798">
          <cell r="B798" t="str">
            <v>Mixed germ cell tumor</v>
          </cell>
        </row>
        <row r="799">
          <cell r="B799" t="str">
            <v>Struma ovarii, malignant</v>
          </cell>
        </row>
        <row r="800">
          <cell r="B800" t="str">
            <v>Strumal carcinoid</v>
          </cell>
        </row>
        <row r="801">
          <cell r="B801" t="str">
            <v>Choriocarcinoma, NOS</v>
          </cell>
        </row>
        <row r="802">
          <cell r="B802" t="str">
            <v>Choriocarcinoma combined with other germ cellments</v>
          </cell>
        </row>
        <row r="803">
          <cell r="B803" t="str">
            <v>Malignant teratoma, trophoblastic</v>
          </cell>
        </row>
        <row r="804">
          <cell r="B804" t="str">
            <v>Partial hydatidiform mole</v>
          </cell>
        </row>
        <row r="805">
          <cell r="B805" t="str">
            <v>Placental site trophoblastic tumor</v>
          </cell>
        </row>
        <row r="806">
          <cell r="B806" t="str">
            <v>Trophoblastic tumor, epithelioid</v>
          </cell>
        </row>
        <row r="807">
          <cell r="B807" t="str">
            <v>Mesonephroma, malignant</v>
          </cell>
        </row>
        <row r="808">
          <cell r="B808" t="str">
            <v>Hemangiosarcoma</v>
          </cell>
        </row>
        <row r="809">
          <cell r="B809" t="str">
            <v>Cavernous hemangioma</v>
          </cell>
        </row>
        <row r="810">
          <cell r="B810" t="str">
            <v>Venous hemangioma</v>
          </cell>
        </row>
        <row r="811">
          <cell r="B811" t="str">
            <v>Racemose hemangioma</v>
          </cell>
        </row>
        <row r="812">
          <cell r="B812" t="str">
            <v>Kupffer cell sarcoma</v>
          </cell>
        </row>
        <row r="813">
          <cell r="B813" t="str">
            <v>Epithelioid hemangioma</v>
          </cell>
        </row>
        <row r="814">
          <cell r="B814" t="str">
            <v>Hemangioendothelioma, malignant</v>
          </cell>
        </row>
        <row r="815">
          <cell r="B815" t="str">
            <v>Capillary hemangioma</v>
          </cell>
        </row>
        <row r="816">
          <cell r="B816" t="str">
            <v>Intramuscular hemangioma</v>
          </cell>
        </row>
        <row r="817">
          <cell r="B817" t="str">
            <v>Epithelioid hemangioendothelioma, malignant</v>
          </cell>
        </row>
        <row r="818">
          <cell r="B818" t="str">
            <v>Endovascular papillary angioendothelioma</v>
          </cell>
        </row>
        <row r="819">
          <cell r="B819" t="str">
            <v>Spindle cell hemangioendothelioma</v>
          </cell>
        </row>
        <row r="820">
          <cell r="B820" t="str">
            <v>Kaposi sarcoma</v>
          </cell>
        </row>
        <row r="821">
          <cell r="B821" t="str">
            <v>Angiokeratoma</v>
          </cell>
        </row>
        <row r="822">
          <cell r="B822" t="str">
            <v>Verrucous keratotic hemangioma</v>
          </cell>
        </row>
        <row r="823">
          <cell r="B823" t="str">
            <v>Hemangiopericytoma, malignant</v>
          </cell>
        </row>
        <row r="824">
          <cell r="B824" t="str">
            <v>Angiofibroma, NOS</v>
          </cell>
        </row>
        <row r="825">
          <cell r="B825" t="str">
            <v>Hemangioblastoma</v>
          </cell>
        </row>
        <row r="826">
          <cell r="B826" t="str">
            <v>Lymphangiosarcoma</v>
          </cell>
        </row>
        <row r="827">
          <cell r="B827" t="str">
            <v>Capillary lymphangioma</v>
          </cell>
        </row>
        <row r="828">
          <cell r="B828" t="str">
            <v>Cavernous lymphangioma</v>
          </cell>
        </row>
        <row r="829">
          <cell r="B829" t="str">
            <v>Cystic lymphangioma</v>
          </cell>
        </row>
        <row r="830">
          <cell r="B830" t="str">
            <v>Lymphangiomyomatosis</v>
          </cell>
        </row>
        <row r="831">
          <cell r="B831" t="str">
            <v>Hemolymphangioma</v>
          </cell>
        </row>
        <row r="832">
          <cell r="B832" t="str">
            <v>Osteosarcoma, NOS</v>
          </cell>
        </row>
        <row r="833">
          <cell r="B833" t="str">
            <v>Chondroblastic osteosarcoma</v>
          </cell>
        </row>
        <row r="834">
          <cell r="B834" t="str">
            <v>Fibroblastic osteosarcoma</v>
          </cell>
        </row>
        <row r="835">
          <cell r="B835" t="str">
            <v>Telangiectatic osteosarcoma</v>
          </cell>
        </row>
        <row r="836">
          <cell r="B836" t="str">
            <v>Osteosarcoma in Paget disease of bone</v>
          </cell>
        </row>
        <row r="837">
          <cell r="B837" t="str">
            <v>Small cell osteosarcoma</v>
          </cell>
        </row>
        <row r="838">
          <cell r="B838" t="str">
            <v>Central osteosarcoma</v>
          </cell>
        </row>
        <row r="839">
          <cell r="B839" t="str">
            <v>Intraosseous well differentiated osteosarcoma</v>
          </cell>
        </row>
        <row r="840">
          <cell r="B840" t="str">
            <v>Osteoid osteoma, NOS</v>
          </cell>
        </row>
        <row r="841">
          <cell r="B841" t="str">
            <v>Parosteal osteosarcoma</v>
          </cell>
        </row>
        <row r="842">
          <cell r="B842" t="str">
            <v>Periosteal osteosarcoma</v>
          </cell>
        </row>
        <row r="843">
          <cell r="B843" t="str">
            <v>High grade surface osteosarcoma</v>
          </cell>
        </row>
        <row r="844">
          <cell r="B844" t="str">
            <v>Intracortical osteosarcoma</v>
          </cell>
        </row>
        <row r="845">
          <cell r="B845" t="str">
            <v>Aggressive osteoblastoma</v>
          </cell>
        </row>
        <row r="846">
          <cell r="B846" t="str">
            <v>Osteochondromatosis, NOS</v>
          </cell>
        </row>
        <row r="847">
          <cell r="B847" t="str">
            <v>Chondrosarcoma, NOS</v>
          </cell>
        </row>
        <row r="848">
          <cell r="B848" t="str">
            <v>Juxtacortical chondrosarcoma</v>
          </cell>
        </row>
        <row r="849">
          <cell r="B849" t="str">
            <v>Chondroblastoma, malignant</v>
          </cell>
        </row>
        <row r="850">
          <cell r="B850" t="str">
            <v>Myxoid chondrosarcoma</v>
          </cell>
        </row>
        <row r="851">
          <cell r="B851" t="str">
            <v>Mesenchymal chondrosarcoma</v>
          </cell>
        </row>
        <row r="852">
          <cell r="B852" t="str">
            <v>Chondromyxoid fibroma</v>
          </cell>
        </row>
        <row r="853">
          <cell r="B853" t="str">
            <v>Clear cell chondrosarcoma</v>
          </cell>
        </row>
        <row r="854">
          <cell r="B854" t="str">
            <v>Dedifferentiated chondrosarcoma</v>
          </cell>
        </row>
        <row r="855">
          <cell r="B855" t="str">
            <v>Giant cell tumor of bone, malignant</v>
          </cell>
        </row>
        <row r="856">
          <cell r="B856" t="str">
            <v>Malignant giant cell tumor of soft parts</v>
          </cell>
        </row>
        <row r="857">
          <cell r="B857" t="str">
            <v>Malignant tenosynovial giant cell tumor</v>
          </cell>
        </row>
        <row r="858">
          <cell r="B858" t="str">
            <v>Ewing sarcoma</v>
          </cell>
        </row>
        <row r="859">
          <cell r="B859" t="str">
            <v>Adamantinoma of long bones</v>
          </cell>
        </row>
        <row r="860">
          <cell r="B860" t="str">
            <v>Ossifying fibroma</v>
          </cell>
        </row>
        <row r="861">
          <cell r="B861" t="str">
            <v>Odontogenic tumor, malignant</v>
          </cell>
        </row>
        <row r="862">
          <cell r="B862" t="str">
            <v>Ameloblastic fibrodentinoma</v>
          </cell>
        </row>
        <row r="863">
          <cell r="B863" t="str">
            <v>Cementoma, NOS</v>
          </cell>
        </row>
        <row r="864">
          <cell r="B864" t="str">
            <v>Cementoblastoma, benign</v>
          </cell>
        </row>
        <row r="865">
          <cell r="B865" t="str">
            <v>Cementifying fibroma</v>
          </cell>
        </row>
        <row r="866">
          <cell r="B866" t="str">
            <v>Gigantiform cementoma</v>
          </cell>
        </row>
        <row r="867">
          <cell r="B867" t="str">
            <v>Odontoma, NOS</v>
          </cell>
        </row>
        <row r="868">
          <cell r="B868" t="str">
            <v>Compound odontoma</v>
          </cell>
        </row>
        <row r="869">
          <cell r="B869" t="str">
            <v>Complex odontoma</v>
          </cell>
        </row>
        <row r="870">
          <cell r="B870" t="str">
            <v>Ameloblastic odontosarcoma</v>
          </cell>
        </row>
        <row r="871">
          <cell r="B871" t="str">
            <v>Adenomatoid odontogenic tumor</v>
          </cell>
        </row>
        <row r="872">
          <cell r="B872" t="str">
            <v>Calcifying odontogenic cyst</v>
          </cell>
        </row>
        <row r="873">
          <cell r="B873" t="str">
            <v>Odontogenic ghost cell tumor</v>
          </cell>
        </row>
        <row r="874">
          <cell r="B874" t="str">
            <v>Ameloblastoma, malignant</v>
          </cell>
        </row>
        <row r="875">
          <cell r="B875" t="str">
            <v>Odontoameloblastoma</v>
          </cell>
        </row>
        <row r="876">
          <cell r="B876" t="str">
            <v>Squamous odontogenic tumor</v>
          </cell>
        </row>
        <row r="877">
          <cell r="B877" t="str">
            <v>Odontogenic myxoma</v>
          </cell>
        </row>
        <row r="878">
          <cell r="B878" t="str">
            <v>Central odontogenic fibroma</v>
          </cell>
        </row>
        <row r="879">
          <cell r="B879" t="str">
            <v>Peripheral odontogenic fibroma</v>
          </cell>
        </row>
        <row r="880">
          <cell r="B880" t="str">
            <v>Ameloblastic fibrosarcoma</v>
          </cell>
        </row>
        <row r="881">
          <cell r="B881" t="str">
            <v>Calcifying epithelial odontogenic tumor</v>
          </cell>
        </row>
        <row r="882">
          <cell r="B882" t="str">
            <v>Clear cell odontogenic tumor</v>
          </cell>
        </row>
        <row r="883">
          <cell r="B883" t="str">
            <v>Odontogenic carcinosarcoma</v>
          </cell>
        </row>
        <row r="884">
          <cell r="B884" t="str">
            <v>Craniopharyngioma</v>
          </cell>
        </row>
        <row r="885">
          <cell r="B885" t="str">
            <v>Craniopharyngioma, adamantinomatous</v>
          </cell>
        </row>
        <row r="886">
          <cell r="B886" t="str">
            <v>Craniopharyngioma, papillary</v>
          </cell>
        </row>
        <row r="887">
          <cell r="B887" t="str">
            <v>Pinealoma, NOS</v>
          </cell>
        </row>
        <row r="888">
          <cell r="B888" t="str">
            <v>Pineocytoma</v>
          </cell>
        </row>
        <row r="889">
          <cell r="B889" t="str">
            <v>Pineoblastoma</v>
          </cell>
        </row>
        <row r="890">
          <cell r="B890" t="str">
            <v>Melanotic neuroectodermal tumor</v>
          </cell>
        </row>
        <row r="891">
          <cell r="B891" t="str">
            <v>Peripheral neuroectodermal tumor</v>
          </cell>
        </row>
        <row r="892">
          <cell r="B892" t="str">
            <v>Askin tumor</v>
          </cell>
        </row>
        <row r="893">
          <cell r="B893" t="str">
            <v>Chordoma, NOS</v>
          </cell>
        </row>
        <row r="894">
          <cell r="B894" t="str">
            <v>Chondroid chordoma</v>
          </cell>
        </row>
        <row r="895">
          <cell r="B895" t="str">
            <v>Dedifferentiated chordoma</v>
          </cell>
        </row>
        <row r="896">
          <cell r="B896" t="str">
            <v>Parachordoma</v>
          </cell>
        </row>
        <row r="897">
          <cell r="B897" t="str">
            <v>Glioma, malignant</v>
          </cell>
        </row>
        <row r="898">
          <cell r="B898" t="str">
            <v>Gliomatosis cerebri</v>
          </cell>
        </row>
        <row r="899">
          <cell r="B899" t="str">
            <v>Mixed glioma</v>
          </cell>
        </row>
        <row r="900">
          <cell r="B900" t="str">
            <v>Subependymoma</v>
          </cell>
        </row>
        <row r="901">
          <cell r="B901" t="str">
            <v>Subependymal giant cell astrocytoma</v>
          </cell>
        </row>
        <row r="902">
          <cell r="B902" t="str">
            <v>Choroid plexus carcinoma</v>
          </cell>
        </row>
        <row r="903">
          <cell r="B903" t="str">
            <v>Ependymoma, NOS</v>
          </cell>
        </row>
        <row r="904">
          <cell r="B904" t="str">
            <v>Ependymoma, anaplastic</v>
          </cell>
        </row>
        <row r="905">
          <cell r="B905" t="str">
            <v>Papillary ependymoma</v>
          </cell>
        </row>
        <row r="906">
          <cell r="B906" t="str">
            <v>Myxopapillary ependymoma</v>
          </cell>
        </row>
        <row r="907">
          <cell r="B907" t="str">
            <v>Astrocytoma, NOS</v>
          </cell>
        </row>
        <row r="908">
          <cell r="B908" t="str">
            <v>Astrocytoma, anaplastic</v>
          </cell>
        </row>
        <row r="909">
          <cell r="B909" t="str">
            <v>Protoplasmic astrocytoma</v>
          </cell>
        </row>
        <row r="910">
          <cell r="B910" t="str">
            <v>Gemistocytic astrocytoma</v>
          </cell>
        </row>
        <row r="911">
          <cell r="B911" t="str">
            <v>Desmoplastic infantile astrocytoma</v>
          </cell>
        </row>
        <row r="912">
          <cell r="B912" t="str">
            <v>Dysembryoplastic neuroepithelial tumor</v>
          </cell>
        </row>
        <row r="913">
          <cell r="B913" t="str">
            <v>Fibrillary astrocytoma</v>
          </cell>
        </row>
        <row r="914">
          <cell r="B914" t="str">
            <v>Pilocytic astrocytoma</v>
          </cell>
        </row>
        <row r="915">
          <cell r="B915" t="str">
            <v>Polar spongioblastoma</v>
          </cell>
        </row>
        <row r="916">
          <cell r="B916" t="str">
            <v>Pleomorphic xanthoastrocytoma</v>
          </cell>
        </row>
        <row r="917">
          <cell r="B917" t="str">
            <v>Astroblastoma</v>
          </cell>
        </row>
        <row r="918">
          <cell r="B918" t="str">
            <v>Glioblastoma, NOS</v>
          </cell>
        </row>
        <row r="919">
          <cell r="B919" t="str">
            <v>Giant cell glioblastoma</v>
          </cell>
        </row>
        <row r="920">
          <cell r="B920" t="str">
            <v>Gliosarcoma</v>
          </cell>
        </row>
        <row r="921">
          <cell r="B921" t="str">
            <v>Chordoid glioma</v>
          </cell>
        </row>
        <row r="922">
          <cell r="B922" t="str">
            <v>Oligodendroglioma, NOS</v>
          </cell>
        </row>
        <row r="923">
          <cell r="B923" t="str">
            <v>Oligodendroglioma, anaplastic</v>
          </cell>
        </row>
        <row r="924">
          <cell r="B924" t="str">
            <v>Oligodendroblastoma</v>
          </cell>
        </row>
        <row r="925">
          <cell r="B925" t="str">
            <v>Medulloblastoma, NOS</v>
          </cell>
        </row>
        <row r="926">
          <cell r="B926" t="str">
            <v>Desmoplastic nodular medulloblastoma</v>
          </cell>
        </row>
        <row r="927">
          <cell r="B927" t="str">
            <v>Medullomyoblastoma</v>
          </cell>
        </row>
        <row r="928">
          <cell r="B928" t="str">
            <v>Primitive neuroectodermal tumor, NOS</v>
          </cell>
        </row>
        <row r="929">
          <cell r="B929" t="str">
            <v>Large cell medulloblastoma</v>
          </cell>
        </row>
        <row r="930">
          <cell r="B930" t="str">
            <v>Cerebellar sarcoma, NOS</v>
          </cell>
        </row>
        <row r="931">
          <cell r="B931" t="str">
            <v>Ganglioneuroblastoma</v>
          </cell>
        </row>
        <row r="932">
          <cell r="B932" t="str">
            <v>Ganglioneuromatosis</v>
          </cell>
        </row>
        <row r="933">
          <cell r="B933" t="str">
            <v>Gangliocytoma</v>
          </cell>
        </row>
        <row r="934">
          <cell r="B934" t="str">
            <v>Dysplastic gangliocytoma of cerebellum (Lherm-Duclos)</v>
          </cell>
        </row>
        <row r="935">
          <cell r="B935" t="str">
            <v>Neuroblastoma, NOS</v>
          </cell>
        </row>
        <row r="936">
          <cell r="B936" t="str">
            <v>Medulloepithelioma, NOS</v>
          </cell>
        </row>
        <row r="937">
          <cell r="B937" t="str">
            <v>Teratoid medulloepithelioma</v>
          </cell>
        </row>
        <row r="938">
          <cell r="B938" t="str">
            <v>Neuroepithelioma, NOS</v>
          </cell>
        </row>
        <row r="939">
          <cell r="B939" t="str">
            <v>Spongioneuroblastoma</v>
          </cell>
        </row>
        <row r="940">
          <cell r="B940" t="str">
            <v>Ganglioglioma, anaplastic</v>
          </cell>
        </row>
        <row r="941">
          <cell r="B941" t="str">
            <v>Central neurocytoma</v>
          </cell>
        </row>
        <row r="942">
          <cell r="B942" t="str">
            <v>Pacinian tumor</v>
          </cell>
        </row>
        <row r="943">
          <cell r="B943" t="str">
            <v>Atypical teratoid/rhabdoid tumor</v>
          </cell>
        </row>
        <row r="944">
          <cell r="B944" t="str">
            <v>Retinoblastoma, NOS</v>
          </cell>
        </row>
        <row r="945">
          <cell r="B945" t="str">
            <v>Retinoblastoma, differentiated</v>
          </cell>
        </row>
        <row r="946">
          <cell r="B946" t="str">
            <v>Retinoblastoma, undifferentiated</v>
          </cell>
        </row>
        <row r="947">
          <cell r="B947" t="str">
            <v>Retinoblastoma, diffuse</v>
          </cell>
        </row>
        <row r="948">
          <cell r="B948" t="str">
            <v>Retinoblastoma, spontaneously regressed</v>
          </cell>
        </row>
        <row r="949">
          <cell r="B949" t="str">
            <v>Olfactory neurogenic tumor</v>
          </cell>
        </row>
        <row r="950">
          <cell r="B950" t="str">
            <v>Olfactory neurocytoma</v>
          </cell>
        </row>
        <row r="951">
          <cell r="B951" t="str">
            <v>Olfactory neuroblastoma</v>
          </cell>
        </row>
        <row r="952">
          <cell r="B952" t="str">
            <v>Olfactory neuroepithelioma</v>
          </cell>
        </row>
        <row r="953">
          <cell r="B953" t="str">
            <v>Meningioma, malignant</v>
          </cell>
        </row>
        <row r="954">
          <cell r="B954" t="str">
            <v>Meningothelial meningioma</v>
          </cell>
        </row>
        <row r="955">
          <cell r="B955" t="str">
            <v>Fibrous meningioma</v>
          </cell>
        </row>
        <row r="956">
          <cell r="B956" t="str">
            <v>Psammomatous meningioma</v>
          </cell>
        </row>
        <row r="957">
          <cell r="B957" t="str">
            <v>Angiomatous meningioma</v>
          </cell>
        </row>
        <row r="958">
          <cell r="B958" t="str">
            <v>Hemangioblastic meningioma</v>
          </cell>
        </row>
        <row r="959">
          <cell r="B959" t="str">
            <v>Transitional meningioma</v>
          </cell>
        </row>
        <row r="960">
          <cell r="B960" t="str">
            <v>Papillary meningioma</v>
          </cell>
        </row>
        <row r="961">
          <cell r="B961" t="str">
            <v>Meningeal sarcomatosis</v>
          </cell>
        </row>
        <row r="962">
          <cell r="B962" t="str">
            <v>Malignant peripheral nerve sheath tumor</v>
          </cell>
        </row>
        <row r="963">
          <cell r="B963" t="str">
            <v>Melanotic neurofibroma</v>
          </cell>
        </row>
        <row r="964">
          <cell r="B964" t="str">
            <v>Plexiform neurofibroma</v>
          </cell>
        </row>
        <row r="965">
          <cell r="B965" t="str">
            <v>Neurilemoma, malignant</v>
          </cell>
        </row>
        <row r="966">
          <cell r="B966" t="str">
            <v>Malig. peripheral nerve sheath tumor, rhabdomastic difftn.</v>
          </cell>
        </row>
        <row r="967">
          <cell r="B967" t="str">
            <v>Neurothekeoma</v>
          </cell>
        </row>
        <row r="968">
          <cell r="B968" t="str">
            <v>Neuroma, NOS</v>
          </cell>
        </row>
        <row r="969">
          <cell r="B969" t="str">
            <v>Perineurioma, malignant</v>
          </cell>
        </row>
        <row r="970">
          <cell r="B970" t="str">
            <v>Granular cell tumor, malignant</v>
          </cell>
        </row>
        <row r="971">
          <cell r="B971" t="str">
            <v>Alveolar soft part sarcoma</v>
          </cell>
        </row>
        <row r="972">
          <cell r="B972" t="str">
            <v>Granular cell tumor of the sellar region</v>
          </cell>
        </row>
        <row r="973">
          <cell r="B973" t="str">
            <v>Malignant lymphoma, NOS</v>
          </cell>
        </row>
        <row r="974">
          <cell r="B974" t="str">
            <v>Malignant lymphoma, non-Hodgkin, NOS</v>
          </cell>
        </row>
        <row r="975">
          <cell r="B975" t="str">
            <v>Composite Hodgkin and non-Hodgkin lymphoma</v>
          </cell>
        </row>
        <row r="976">
          <cell r="B976" t="str">
            <v>Hodgkin lymphoma, NOS</v>
          </cell>
        </row>
        <row r="977">
          <cell r="B977" t="str">
            <v>Hodgkin lymphoma, lymphocyte-rich</v>
          </cell>
        </row>
        <row r="978">
          <cell r="B978" t="str">
            <v>Hodgkin lymphoma, mixed cellularity, NOS</v>
          </cell>
        </row>
        <row r="979">
          <cell r="B979" t="str">
            <v>Hodgkin lymphoma, lymphocyte depletion, NOS</v>
          </cell>
        </row>
        <row r="980">
          <cell r="B980" t="str">
            <v>Hodgkin lymphoma, lymphocyte depletion, diffuibrosis</v>
          </cell>
        </row>
        <row r="981">
          <cell r="B981" t="str">
            <v>Hodgkin lymphoma, lymphocyte depletion, reticular</v>
          </cell>
        </row>
        <row r="982">
          <cell r="B982" t="str">
            <v>Hodgkin lymphoma, nodular lymphocyte predominance</v>
          </cell>
        </row>
        <row r="983">
          <cell r="B983" t="str">
            <v>Hodgkin granuloma</v>
          </cell>
        </row>
        <row r="984">
          <cell r="B984" t="str">
            <v>Hodgkin sarcoma</v>
          </cell>
        </row>
        <row r="985">
          <cell r="B985" t="str">
            <v>Hodgkin lymphoma, nodular sclerosis, NOS</v>
          </cell>
        </row>
        <row r="986">
          <cell r="B986" t="str">
            <v>Hodgkin lymphoma, nodular sclerosis, cellularse</v>
          </cell>
        </row>
        <row r="987">
          <cell r="B987" t="str">
            <v>Hodgkin lymphoma, nodular sclerosis, grade 1</v>
          </cell>
        </row>
        <row r="988">
          <cell r="B988" t="str">
            <v>Hodgkin lymphoma, nodular sclerosis, grade 2</v>
          </cell>
        </row>
        <row r="989">
          <cell r="B989" t="str">
            <v>Malignant lymphoma, small B lymphocytic, NOS</v>
          </cell>
        </row>
        <row r="990">
          <cell r="B990" t="str">
            <v>Malignant lymphoma, lymphoplasmacytic</v>
          </cell>
        </row>
        <row r="991">
          <cell r="B991" t="str">
            <v>Mantle cell lymphoma</v>
          </cell>
        </row>
        <row r="992">
          <cell r="B992" t="str">
            <v>Malignant lymphoma, mixed small and large celiffuse</v>
          </cell>
        </row>
        <row r="993">
          <cell r="B993" t="str">
            <v>Primary effusion lymphoma</v>
          </cell>
        </row>
        <row r="994">
          <cell r="B994" t="str">
            <v>Mediastinal large B-cell lymphoma</v>
          </cell>
        </row>
        <row r="995">
          <cell r="B995" t="str">
            <v>Malignant lymphoma, large B-cell, diffuse, NOS</v>
          </cell>
        </row>
        <row r="996">
          <cell r="B996" t="str">
            <v>Malignant lymphoma, large B-cell, diffuse, imblastic, NOS</v>
          </cell>
        </row>
        <row r="997">
          <cell r="B997" t="str">
            <v>Burkitt lymphoma, NOS</v>
          </cell>
        </row>
        <row r="998">
          <cell r="B998" t="str">
            <v>Splenic marginal zone B-cell lymphoma</v>
          </cell>
        </row>
        <row r="999">
          <cell r="B999" t="str">
            <v>Follicular lymphoma, NOS</v>
          </cell>
        </row>
        <row r="1000">
          <cell r="B1000" t="str">
            <v>Follicular lymphoma, grade 2</v>
          </cell>
        </row>
        <row r="1001">
          <cell r="B1001" t="str">
            <v>Follicular lymphoma, grade 1</v>
          </cell>
        </row>
        <row r="1002">
          <cell r="B1002" t="str">
            <v>Follicular lymphoma, grade 3</v>
          </cell>
        </row>
        <row r="1003">
          <cell r="B1003" t="str">
            <v>Marginal zone B-cell lymphoma, NOS</v>
          </cell>
        </row>
        <row r="1004">
          <cell r="B1004" t="str">
            <v>Mycosis fungoides</v>
          </cell>
        </row>
        <row r="1005">
          <cell r="B1005" t="str">
            <v>Sezary syndrome</v>
          </cell>
        </row>
        <row r="1006">
          <cell r="B1006" t="str">
            <v>Mature T-cell lymphoma, NOS</v>
          </cell>
        </row>
        <row r="1007">
          <cell r="B1007" t="str">
            <v>Angioimmunoblastic T-cell lymphoma</v>
          </cell>
        </row>
        <row r="1008">
          <cell r="B1008" t="str">
            <v>Subcutaneous panniculitis-like T-cell lymphoma</v>
          </cell>
        </row>
        <row r="1009">
          <cell r="B1009" t="str">
            <v>Cutaneous T-cell lymphoma, NOS</v>
          </cell>
        </row>
        <row r="1010">
          <cell r="B1010" t="str">
            <v>Anaplastic large cell lymphoma, T cell and  Ncell type</v>
          </cell>
        </row>
        <row r="1011">
          <cell r="B1011" t="str">
            <v>Hepatosplenic (gamma-delta) cell  lymphoma</v>
          </cell>
        </row>
        <row r="1012">
          <cell r="B1012" t="str">
            <v>Intestinal T-cell lymphoma</v>
          </cell>
        </row>
        <row r="1013">
          <cell r="B1013" t="str">
            <v>Primary cutaneous CD30+ T-cell lymphoprolifere disorder</v>
          </cell>
        </row>
        <row r="1014">
          <cell r="B1014" t="str">
            <v>NK/T-cell lymphoma, nasal and nasal-type</v>
          </cell>
        </row>
        <row r="1015">
          <cell r="B1015" t="str">
            <v>Precursor cell lymphoblastic lymphoma, NOS</v>
          </cell>
        </row>
        <row r="1016">
          <cell r="B1016" t="str">
            <v>Precursor B-cell lymphoblastic lymphoma</v>
          </cell>
        </row>
        <row r="1017">
          <cell r="B1017" t="str">
            <v>Precursor T-cell lymphoblastic lymphoma</v>
          </cell>
        </row>
        <row r="1018">
          <cell r="B1018" t="str">
            <v>Plasmacytoma, NOS</v>
          </cell>
        </row>
        <row r="1019">
          <cell r="B1019" t="str">
            <v>Multiple myeloma</v>
          </cell>
        </row>
        <row r="1020">
          <cell r="B1020" t="str">
            <v>Plasma cell leukemia</v>
          </cell>
        </row>
        <row r="1021">
          <cell r="B1021" t="str">
            <v>Plasmacytoma, extramedullary (not occurring ine)</v>
          </cell>
        </row>
        <row r="1022">
          <cell r="B1022" t="str">
            <v>Mast cell sarcoma</v>
          </cell>
        </row>
        <row r="1023">
          <cell r="B1023" t="str">
            <v>Malignant mastocytosis</v>
          </cell>
        </row>
        <row r="1024">
          <cell r="B1024" t="str">
            <v>Mast cell leukemia</v>
          </cell>
        </row>
        <row r="1025">
          <cell r="B1025" t="str">
            <v>Malignant histiocytosis</v>
          </cell>
        </row>
        <row r="1026">
          <cell r="B1026" t="str">
            <v>Langerhans cell histiocytosis, NOS</v>
          </cell>
        </row>
        <row r="1027">
          <cell r="B1027" t="str">
            <v>Langerhans cell histiocytosis, unifocal</v>
          </cell>
        </row>
        <row r="1028">
          <cell r="B1028" t="str">
            <v>Langerhans cell histiocytosis, multifocal</v>
          </cell>
        </row>
        <row r="1029">
          <cell r="B1029" t="str">
            <v>Langerhans cell histiocytosis, disseminated</v>
          </cell>
        </row>
        <row r="1030">
          <cell r="B1030" t="str">
            <v>Histiocytic sarcoma</v>
          </cell>
        </row>
        <row r="1031">
          <cell r="B1031" t="str">
            <v>Langerhans cell sarcoma</v>
          </cell>
        </row>
        <row r="1032">
          <cell r="B1032" t="str">
            <v>Interdigitating dendritic cell sarcoma</v>
          </cell>
        </row>
        <row r="1033">
          <cell r="B1033" t="str">
            <v>Follicular dendritic cell sarcoma</v>
          </cell>
        </row>
        <row r="1034">
          <cell r="B1034" t="str">
            <v>Immunoproliferative disease, NOS</v>
          </cell>
        </row>
        <row r="1035">
          <cell r="B1035" t="str">
            <v>Waldenstrom macroglobulinemia</v>
          </cell>
        </row>
        <row r="1036">
          <cell r="B1036" t="str">
            <v>Heavy chain disease, NOS</v>
          </cell>
        </row>
        <row r="1037">
          <cell r="B1037" t="str">
            <v>Immunoproliferative small intestinal disease</v>
          </cell>
        </row>
        <row r="1038">
          <cell r="B1038" t="str">
            <v>Monoclonal gammopathy of undetermined signifie</v>
          </cell>
        </row>
        <row r="1039">
          <cell r="B1039" t="str">
            <v>Angiocentric immunoproliferative lesion</v>
          </cell>
        </row>
        <row r="1040">
          <cell r="B1040" t="str">
            <v>Angioimmunoblastic lymphadenopathy</v>
          </cell>
        </row>
        <row r="1041">
          <cell r="B1041" t="str">
            <v>T-gamma lymphoproliferative disease</v>
          </cell>
        </row>
        <row r="1042">
          <cell r="B1042" t="str">
            <v>Immunoglobulin deposition disease</v>
          </cell>
        </row>
        <row r="1043">
          <cell r="B1043" t="str">
            <v>Leukemia, NOS</v>
          </cell>
        </row>
        <row r="1044">
          <cell r="B1044" t="str">
            <v>Acute leukemia, NOS</v>
          </cell>
        </row>
        <row r="1045">
          <cell r="B1045" t="str">
            <v>Acute biphenotypic leukemia</v>
          </cell>
        </row>
        <row r="1046">
          <cell r="B1046" t="str">
            <v>Lymphoid leukemia, NOS</v>
          </cell>
        </row>
        <row r="1047">
          <cell r="B1047" t="str">
            <v>B-cell chronic lymphocytic leukemia/small lymytic lymphoma</v>
          </cell>
        </row>
        <row r="1048">
          <cell r="B1048" t="str">
            <v>Burkitt cell leukemia</v>
          </cell>
        </row>
        <row r="1049">
          <cell r="B1049" t="str">
            <v>Adult T-cell leukemia/lymphoma (HTLV-1 positive)</v>
          </cell>
        </row>
        <row r="1050">
          <cell r="B1050" t="str">
            <v>T-cell large granular lymphocytic leukemia</v>
          </cell>
        </row>
        <row r="1051">
          <cell r="B1051" t="str">
            <v>Prolymphocytic leukemia, NOS</v>
          </cell>
        </row>
        <row r="1052">
          <cell r="B1052" t="str">
            <v>Prolymphocytic leukemia, B-cell type</v>
          </cell>
        </row>
        <row r="1053">
          <cell r="B1053" t="str">
            <v>Prolymphocytic leukemia, T-cell type</v>
          </cell>
        </row>
        <row r="1054">
          <cell r="B1054" t="str">
            <v>Precursor cell lymphoblastic leukemia, NOS</v>
          </cell>
        </row>
        <row r="1055">
          <cell r="B1055" t="str">
            <v>Precursor B-cell lymphoblastic leukemia</v>
          </cell>
        </row>
        <row r="1056">
          <cell r="B1056" t="str">
            <v>Precursor T-cell lymphoblastic leukemia</v>
          </cell>
        </row>
        <row r="1057">
          <cell r="B1057" t="str">
            <v>Acute myeloid leukemia, M6 type</v>
          </cell>
        </row>
        <row r="1058">
          <cell r="B1058" t="str">
            <v>Myeloid leukemia, NOS</v>
          </cell>
        </row>
        <row r="1059">
          <cell r="B1059" t="str">
            <v>Acute myeloid leukemia, NOS</v>
          </cell>
        </row>
        <row r="1060">
          <cell r="B1060" t="str">
            <v>Chronic myeloid leukemia, NOS</v>
          </cell>
        </row>
        <row r="1061">
          <cell r="B1061" t="str">
            <v>Acute promyelocytic leukemia, t(15;17)(q22;q1)</v>
          </cell>
        </row>
        <row r="1062">
          <cell r="B1062" t="str">
            <v>Acute myelomonocytic leukemia</v>
          </cell>
        </row>
        <row r="1063">
          <cell r="B1063" t="str">
            <v>Acute basophilic leukemia</v>
          </cell>
        </row>
        <row r="1064">
          <cell r="B1064" t="str">
            <v>Acute myeloid leukemia with abnormal marrow eophils</v>
          </cell>
        </row>
        <row r="1065">
          <cell r="B1065" t="str">
            <v>Acute myeloid leukemia, minimal differentiation</v>
          </cell>
        </row>
        <row r="1066">
          <cell r="B1066" t="str">
            <v>Acute myeloid leukemia without maturation</v>
          </cell>
        </row>
        <row r="1067">
          <cell r="B1067" t="str">
            <v>Acute myeloid leukemia with maturation</v>
          </cell>
        </row>
        <row r="1068">
          <cell r="B1068" t="str">
            <v>Chronic myelogenous leukemia, BCR/ABL  positive</v>
          </cell>
        </row>
        <row r="1069">
          <cell r="B1069" t="str">
            <v>Atypical chronic myeloid leukemia,  BCR/ABL nive</v>
          </cell>
        </row>
        <row r="1070">
          <cell r="B1070" t="str">
            <v>Acute monocytic leukemia</v>
          </cell>
        </row>
        <row r="1071">
          <cell r="B1071" t="str">
            <v>Acute myeloid leukemia with multilineage dyspa</v>
          </cell>
        </row>
        <row r="1072">
          <cell r="B1072" t="str">
            <v>Acute myeloid leukemia, t(8;21)(q22;q22)</v>
          </cell>
        </row>
        <row r="1073">
          <cell r="B1073" t="str">
            <v>Acute myeloid leukemia, 11q23 abnormalities</v>
          </cell>
        </row>
        <row r="1074">
          <cell r="B1074" t="str">
            <v>Acute megakaryoblastic leukemia</v>
          </cell>
        </row>
        <row r="1075">
          <cell r="B1075" t="str">
            <v>Therapy-related acute myeloid leukemia,  NOS</v>
          </cell>
        </row>
        <row r="1076">
          <cell r="B1076" t="str">
            <v>Myeloid sarcoma</v>
          </cell>
        </row>
        <row r="1077">
          <cell r="B1077" t="str">
            <v>Acute panmyelosis with myelofibrosis</v>
          </cell>
        </row>
        <row r="1078">
          <cell r="B1078" t="str">
            <v>Hairy cell leukemia</v>
          </cell>
        </row>
        <row r="1079">
          <cell r="B1079" t="str">
            <v>Chronic myelomonocytic leukemia, NOS</v>
          </cell>
        </row>
        <row r="1080">
          <cell r="B1080" t="str">
            <v>Juvenile myelomonocytic leukemia</v>
          </cell>
        </row>
        <row r="1081">
          <cell r="B1081" t="str">
            <v>Aggressive NK-cell leukemia</v>
          </cell>
        </row>
        <row r="1082">
          <cell r="B1082" t="str">
            <v>Polycythemia vera</v>
          </cell>
        </row>
        <row r="1083">
          <cell r="B1083" t="str">
            <v>Chronic myeloproliferative disease, NOS</v>
          </cell>
        </row>
        <row r="1084">
          <cell r="B1084" t="str">
            <v>Myelosclerosis with myeloid metaplasia</v>
          </cell>
        </row>
        <row r="1085">
          <cell r="B1085" t="str">
            <v>Essential thrombocythemia</v>
          </cell>
        </row>
        <row r="1086">
          <cell r="B1086" t="str">
            <v>Chronic neutrophilic leukemia</v>
          </cell>
        </row>
        <row r="1087">
          <cell r="B1087" t="str">
            <v>Hypereosinophilic syndrome</v>
          </cell>
        </row>
        <row r="1088">
          <cell r="B1088" t="str">
            <v>Lymphoproliferative disorder, NOS</v>
          </cell>
        </row>
        <row r="1089">
          <cell r="B1089" t="str">
            <v>Myeloproliferative disease, NOS</v>
          </cell>
        </row>
        <row r="1090">
          <cell r="B1090" t="str">
            <v>Refractory anemia</v>
          </cell>
        </row>
        <row r="1091">
          <cell r="B1091" t="str">
            <v>Refractory anemia with sideroblasts</v>
          </cell>
        </row>
        <row r="1092">
          <cell r="B1092" t="str">
            <v>Refractory anemia with excess blasts</v>
          </cell>
        </row>
        <row r="1093">
          <cell r="B1093" t="str">
            <v>Refractory anemia with excess blasts in transation</v>
          </cell>
        </row>
        <row r="1094">
          <cell r="B1094" t="str">
            <v>Refractory cytopenia with multilineage dysplasia</v>
          </cell>
        </row>
        <row r="1095">
          <cell r="B1095" t="str">
            <v>Myelodysplastic syndrome with 5q- syndrome</v>
          </cell>
        </row>
        <row r="1096">
          <cell r="B1096" t="str">
            <v>Therapy-related myelodysplastic syndrome,  NOS</v>
          </cell>
        </row>
        <row r="1097">
          <cell r="B1097" t="str">
            <v>Myelodysplastic syndrome, NOS</v>
          </cell>
        </row>
      </sheetData>
      <sheetData sheetId="2"/>
      <sheetData sheetId="3">
        <row r="20">
          <cell r="A20" t="str">
            <v>Beninese</v>
          </cell>
        </row>
        <row r="21">
          <cell r="A21" t="str">
            <v>Bhutanese</v>
          </cell>
        </row>
        <row r="22">
          <cell r="A22" t="str">
            <v>Bolivian</v>
          </cell>
        </row>
        <row r="23">
          <cell r="A23" t="str">
            <v>Bosnian</v>
          </cell>
        </row>
        <row r="24">
          <cell r="A24" t="str">
            <v>Motswana</v>
          </cell>
        </row>
        <row r="25">
          <cell r="A25" t="str">
            <v>Brazilian</v>
          </cell>
        </row>
        <row r="26">
          <cell r="A26" t="str">
            <v>Bruneian</v>
          </cell>
        </row>
        <row r="27">
          <cell r="A27" t="str">
            <v>Bulgarian</v>
          </cell>
        </row>
        <row r="28">
          <cell r="A28" t="str">
            <v>Burkinabe</v>
          </cell>
        </row>
        <row r="29">
          <cell r="A29" t="str">
            <v>Burundian</v>
          </cell>
        </row>
        <row r="30">
          <cell r="A30" t="str">
            <v>Bidoun</v>
          </cell>
        </row>
        <row r="31">
          <cell r="A31" t="str">
            <v>Cambodian</v>
          </cell>
        </row>
        <row r="32">
          <cell r="A32" t="str">
            <v>Cameroonian</v>
          </cell>
        </row>
        <row r="33">
          <cell r="A33" t="str">
            <v>Canadian</v>
          </cell>
        </row>
        <row r="34">
          <cell r="A34" t="str">
            <v>Cape Verdean</v>
          </cell>
        </row>
        <row r="35">
          <cell r="A35" t="str">
            <v>Central African</v>
          </cell>
        </row>
        <row r="36">
          <cell r="A36" t="str">
            <v>Chadian</v>
          </cell>
        </row>
        <row r="37">
          <cell r="A37" t="str">
            <v>Chilean</v>
          </cell>
        </row>
        <row r="38">
          <cell r="A38" t="str">
            <v>Chinese</v>
          </cell>
        </row>
        <row r="39">
          <cell r="A39" t="str">
            <v>Colombian</v>
          </cell>
        </row>
        <row r="40">
          <cell r="A40" t="str">
            <v>Comoran</v>
          </cell>
        </row>
        <row r="41">
          <cell r="A41" t="str">
            <v>Congolese</v>
          </cell>
        </row>
        <row r="42">
          <cell r="A42" t="str">
            <v>Cook Islander</v>
          </cell>
        </row>
        <row r="43">
          <cell r="A43" t="str">
            <v>Costa Rican</v>
          </cell>
        </row>
        <row r="44">
          <cell r="A44" t="str">
            <v>Ivorian</v>
          </cell>
        </row>
        <row r="45">
          <cell r="A45" t="str">
            <v>Croatian</v>
          </cell>
        </row>
        <row r="46">
          <cell r="A46" t="str">
            <v>Cuban</v>
          </cell>
        </row>
        <row r="47">
          <cell r="A47" t="str">
            <v>Cypriot</v>
          </cell>
        </row>
        <row r="48">
          <cell r="A48" t="str">
            <v>Czech</v>
          </cell>
        </row>
        <row r="49">
          <cell r="A49" t="str">
            <v>Korean</v>
          </cell>
        </row>
        <row r="50">
          <cell r="A50" t="str">
            <v>Congolese</v>
          </cell>
        </row>
        <row r="51">
          <cell r="A51" t="str">
            <v>Danish</v>
          </cell>
        </row>
        <row r="52">
          <cell r="A52" t="str">
            <v>Djiboutian</v>
          </cell>
        </row>
        <row r="53">
          <cell r="A53" t="str">
            <v>Dominican</v>
          </cell>
        </row>
        <row r="54">
          <cell r="A54" t="str">
            <v>Dominican</v>
          </cell>
        </row>
        <row r="55">
          <cell r="A55" t="str">
            <v>Ecuadorian</v>
          </cell>
        </row>
        <row r="56">
          <cell r="A56" t="str">
            <v>Egyptian</v>
          </cell>
        </row>
        <row r="57">
          <cell r="A57" t="str">
            <v>Salvadoran</v>
          </cell>
        </row>
        <row r="58">
          <cell r="A58" t="str">
            <v>Equatoguinean</v>
          </cell>
        </row>
        <row r="59">
          <cell r="A59" t="str">
            <v>Eritrean</v>
          </cell>
        </row>
        <row r="60">
          <cell r="A60" t="str">
            <v>Estonian</v>
          </cell>
        </row>
        <row r="61">
          <cell r="A61" t="str">
            <v>Ethiopian</v>
          </cell>
        </row>
        <row r="62">
          <cell r="A62" t="str">
            <v>Fijian</v>
          </cell>
        </row>
        <row r="63">
          <cell r="A63" t="str">
            <v>Finnish</v>
          </cell>
        </row>
        <row r="64">
          <cell r="A64" t="str">
            <v>French</v>
          </cell>
        </row>
        <row r="65">
          <cell r="A65" t="str">
            <v>Gabonese</v>
          </cell>
        </row>
        <row r="66">
          <cell r="A66" t="str">
            <v>Gambian</v>
          </cell>
        </row>
        <row r="67">
          <cell r="A67" t="str">
            <v>Georgian</v>
          </cell>
        </row>
        <row r="68">
          <cell r="A68" t="str">
            <v>German</v>
          </cell>
        </row>
        <row r="69">
          <cell r="A69" t="str">
            <v>Ghanaian</v>
          </cell>
        </row>
        <row r="70">
          <cell r="A70" t="str">
            <v>Greek</v>
          </cell>
        </row>
        <row r="71">
          <cell r="A71" t="str">
            <v>Grenadian</v>
          </cell>
        </row>
        <row r="72">
          <cell r="A72" t="str">
            <v>Guatemalan</v>
          </cell>
        </row>
        <row r="73">
          <cell r="A73" t="str">
            <v>Guinean</v>
          </cell>
        </row>
        <row r="74">
          <cell r="A74" t="str">
            <v>Guinean</v>
          </cell>
        </row>
        <row r="75">
          <cell r="A75" t="str">
            <v>Guyanese</v>
          </cell>
        </row>
        <row r="76">
          <cell r="A76" t="str">
            <v>Haitian</v>
          </cell>
        </row>
        <row r="77">
          <cell r="A77" t="str">
            <v>Honduran</v>
          </cell>
        </row>
        <row r="78">
          <cell r="A78" t="str">
            <v>Hungarian</v>
          </cell>
        </row>
        <row r="79">
          <cell r="A79" t="str">
            <v>Icelandic</v>
          </cell>
        </row>
        <row r="80">
          <cell r="A80" t="str">
            <v>Indian</v>
          </cell>
        </row>
        <row r="81">
          <cell r="A81" t="str">
            <v>Indonesian</v>
          </cell>
        </row>
        <row r="82">
          <cell r="A82" t="str">
            <v>Iranian</v>
          </cell>
        </row>
        <row r="83">
          <cell r="A83" t="str">
            <v>Iraqi</v>
          </cell>
        </row>
        <row r="84">
          <cell r="A84" t="str">
            <v>Irish</v>
          </cell>
        </row>
        <row r="85">
          <cell r="A85" t="str">
            <v>Israeli</v>
          </cell>
        </row>
        <row r="86">
          <cell r="A86" t="str">
            <v>Italian</v>
          </cell>
        </row>
        <row r="87">
          <cell r="A87" t="str">
            <v>Jamaican</v>
          </cell>
        </row>
        <row r="88">
          <cell r="A88" t="str">
            <v>Japanese</v>
          </cell>
        </row>
        <row r="89">
          <cell r="A89" t="str">
            <v>Jordanian</v>
          </cell>
        </row>
        <row r="90">
          <cell r="A90" t="str">
            <v>Kazakhstani</v>
          </cell>
        </row>
        <row r="91">
          <cell r="A91" t="str">
            <v>Kenyan</v>
          </cell>
        </row>
        <row r="92">
          <cell r="A92" t="str">
            <v>I-Kiribati</v>
          </cell>
        </row>
        <row r="93">
          <cell r="A93" t="str">
            <v>Kuwaiti</v>
          </cell>
        </row>
        <row r="94">
          <cell r="A94" t="str">
            <v>Kyrgyzstani</v>
          </cell>
        </row>
        <row r="95">
          <cell r="A95" t="str">
            <v>Laotian</v>
          </cell>
        </row>
        <row r="96">
          <cell r="A96" t="str">
            <v>Latvian</v>
          </cell>
        </row>
        <row r="97">
          <cell r="A97" t="str">
            <v>Lebanese</v>
          </cell>
        </row>
        <row r="98">
          <cell r="A98" t="str">
            <v>Basotho</v>
          </cell>
        </row>
        <row r="99">
          <cell r="A99" t="str">
            <v>Liberian</v>
          </cell>
        </row>
        <row r="100">
          <cell r="A100" t="str">
            <v>Libyan</v>
          </cell>
        </row>
        <row r="101">
          <cell r="A101" t="str">
            <v>Lithuanian</v>
          </cell>
        </row>
        <row r="102">
          <cell r="A102" t="str">
            <v>Luxembourg</v>
          </cell>
        </row>
        <row r="103">
          <cell r="A103" t="str">
            <v>Malagasy</v>
          </cell>
        </row>
        <row r="104">
          <cell r="A104" t="str">
            <v>Malawian</v>
          </cell>
        </row>
        <row r="105">
          <cell r="A105" t="str">
            <v>Malaysian</v>
          </cell>
        </row>
        <row r="106">
          <cell r="A106" t="str">
            <v>Maldivian</v>
          </cell>
        </row>
        <row r="107">
          <cell r="A107" t="str">
            <v>Malian</v>
          </cell>
        </row>
        <row r="108">
          <cell r="A108" t="str">
            <v>Maltese</v>
          </cell>
        </row>
        <row r="109">
          <cell r="A109" t="str">
            <v>Marshallese</v>
          </cell>
        </row>
        <row r="110">
          <cell r="A110" t="str">
            <v>Mauritanian</v>
          </cell>
        </row>
        <row r="111">
          <cell r="A111" t="str">
            <v>Mauritian</v>
          </cell>
        </row>
        <row r="112">
          <cell r="A112" t="str">
            <v>Mexican</v>
          </cell>
        </row>
        <row r="113">
          <cell r="A113" t="str">
            <v>Micronesian</v>
          </cell>
        </row>
        <row r="114">
          <cell r="A114" t="str">
            <v>Monegasque</v>
          </cell>
        </row>
        <row r="115">
          <cell r="A115" t="str">
            <v>Mongolian</v>
          </cell>
        </row>
        <row r="116">
          <cell r="A116" t="str">
            <v>Montenegrin</v>
          </cell>
        </row>
        <row r="117">
          <cell r="A117" t="str">
            <v>Moroccan</v>
          </cell>
        </row>
        <row r="118">
          <cell r="A118" t="str">
            <v>Mozambican</v>
          </cell>
        </row>
        <row r="119">
          <cell r="A119" t="str">
            <v>Myanmarese</v>
          </cell>
        </row>
        <row r="120">
          <cell r="A120" t="str">
            <v>Namibian</v>
          </cell>
        </row>
        <row r="121">
          <cell r="A121" t="str">
            <v>Nauruan</v>
          </cell>
        </row>
        <row r="122">
          <cell r="A122" t="str">
            <v>Nepalese</v>
          </cell>
        </row>
        <row r="123">
          <cell r="A123" t="str">
            <v>Dutch</v>
          </cell>
        </row>
        <row r="124">
          <cell r="A124" t="str">
            <v>New Zealand</v>
          </cell>
        </row>
        <row r="125">
          <cell r="A125" t="str">
            <v>Nicaraguan</v>
          </cell>
        </row>
        <row r="126">
          <cell r="A126" t="str">
            <v>Nigerien</v>
          </cell>
        </row>
        <row r="127">
          <cell r="A127" t="str">
            <v>Nigerian</v>
          </cell>
        </row>
        <row r="128">
          <cell r="A128" t="str">
            <v>Niuean</v>
          </cell>
        </row>
        <row r="129">
          <cell r="A129" t="str">
            <v>Norwegian</v>
          </cell>
        </row>
        <row r="130">
          <cell r="A130" t="str">
            <v>Omani</v>
          </cell>
        </row>
        <row r="131">
          <cell r="A131" t="str">
            <v>Pakistani</v>
          </cell>
        </row>
        <row r="132">
          <cell r="A132" t="str">
            <v>Palestinian</v>
          </cell>
        </row>
        <row r="133">
          <cell r="A133" t="str">
            <v>Palauan</v>
          </cell>
        </row>
        <row r="134">
          <cell r="A134" t="str">
            <v>Panamanian</v>
          </cell>
        </row>
        <row r="135">
          <cell r="A135" t="str">
            <v>Papua New Guinean</v>
          </cell>
        </row>
        <row r="136">
          <cell r="A136" t="str">
            <v>Paraguayan</v>
          </cell>
        </row>
        <row r="137">
          <cell r="A137" t="str">
            <v>Peruvian</v>
          </cell>
        </row>
        <row r="138">
          <cell r="A138" t="str">
            <v>Philippine</v>
          </cell>
        </row>
        <row r="139">
          <cell r="A139" t="str">
            <v>Polish</v>
          </cell>
        </row>
        <row r="140">
          <cell r="A140" t="str">
            <v>Portuguese</v>
          </cell>
        </row>
        <row r="141">
          <cell r="A141" t="str">
            <v>Qatari</v>
          </cell>
        </row>
        <row r="142">
          <cell r="A142" t="str">
            <v>Korean</v>
          </cell>
        </row>
        <row r="143">
          <cell r="A143" t="str">
            <v>Moldovan</v>
          </cell>
        </row>
        <row r="144">
          <cell r="A144" t="str">
            <v>Romanian</v>
          </cell>
        </row>
        <row r="145">
          <cell r="A145" t="str">
            <v>Russian</v>
          </cell>
        </row>
        <row r="146">
          <cell r="A146" t="str">
            <v>Rwandan</v>
          </cell>
        </row>
        <row r="147">
          <cell r="A147" t="str">
            <v>Kittitian</v>
          </cell>
        </row>
        <row r="148">
          <cell r="A148" t="str">
            <v>Saint Lucian</v>
          </cell>
        </row>
        <row r="149">
          <cell r="A149" t="str">
            <v>Vincentian</v>
          </cell>
        </row>
        <row r="150">
          <cell r="A150" t="str">
            <v>Samoan</v>
          </cell>
        </row>
        <row r="151">
          <cell r="A151" t="str">
            <v>Sammarinese</v>
          </cell>
        </row>
        <row r="152">
          <cell r="A152" t="str">
            <v>Sao Tomean</v>
          </cell>
        </row>
        <row r="153">
          <cell r="A153" t="str">
            <v>Saudi</v>
          </cell>
        </row>
        <row r="154">
          <cell r="A154" t="str">
            <v>Senegalese</v>
          </cell>
        </row>
        <row r="155">
          <cell r="A155" t="str">
            <v>Serbian</v>
          </cell>
        </row>
        <row r="156">
          <cell r="A156" t="str">
            <v>Seychellois</v>
          </cell>
        </row>
        <row r="157">
          <cell r="A157" t="str">
            <v>Sierra Leonean</v>
          </cell>
        </row>
        <row r="158">
          <cell r="A158" t="str">
            <v>Singapore</v>
          </cell>
        </row>
        <row r="159">
          <cell r="A159" t="str">
            <v>Slovak</v>
          </cell>
        </row>
        <row r="160">
          <cell r="A160" t="str">
            <v>Slovenian</v>
          </cell>
        </row>
        <row r="161">
          <cell r="A161" t="str">
            <v>Solomon Islander</v>
          </cell>
        </row>
        <row r="162">
          <cell r="A162" t="str">
            <v>Somali</v>
          </cell>
        </row>
        <row r="163">
          <cell r="A163" t="str">
            <v>South African</v>
          </cell>
        </row>
        <row r="164">
          <cell r="A164" t="str">
            <v>Spanish</v>
          </cell>
        </row>
        <row r="165">
          <cell r="A165" t="str">
            <v>Sri Lankan</v>
          </cell>
        </row>
        <row r="166">
          <cell r="A166" t="str">
            <v>Sudanese</v>
          </cell>
        </row>
        <row r="167">
          <cell r="A167" t="str">
            <v>Surinamese</v>
          </cell>
        </row>
        <row r="168">
          <cell r="A168" t="str">
            <v>Swazi</v>
          </cell>
        </row>
        <row r="169">
          <cell r="A169" t="str">
            <v>Swedish</v>
          </cell>
        </row>
        <row r="170">
          <cell r="A170" t="str">
            <v>Swiss</v>
          </cell>
        </row>
        <row r="171">
          <cell r="A171" t="str">
            <v>Syrian</v>
          </cell>
        </row>
        <row r="172">
          <cell r="A172" t="str">
            <v>Tajikistani</v>
          </cell>
        </row>
        <row r="173">
          <cell r="A173" t="str">
            <v>Thai</v>
          </cell>
        </row>
        <row r="174">
          <cell r="A174" t="str">
            <v>Macedonian</v>
          </cell>
        </row>
        <row r="175">
          <cell r="A175" t="str">
            <v>Timorese</v>
          </cell>
        </row>
        <row r="176">
          <cell r="A176" t="str">
            <v>Togolese</v>
          </cell>
        </row>
        <row r="177">
          <cell r="A177" t="str">
            <v>Tongan</v>
          </cell>
        </row>
        <row r="178">
          <cell r="A178" t="str">
            <v>Trinidadian</v>
          </cell>
        </row>
        <row r="179">
          <cell r="A179" t="str">
            <v>Tunisian</v>
          </cell>
        </row>
        <row r="180">
          <cell r="A180" t="str">
            <v>Turkish</v>
          </cell>
        </row>
        <row r="181">
          <cell r="A181" t="str">
            <v>Turkmen</v>
          </cell>
        </row>
        <row r="182">
          <cell r="A182" t="str">
            <v>Tuvaluan</v>
          </cell>
        </row>
        <row r="183">
          <cell r="A183" t="str">
            <v>Ugandan</v>
          </cell>
        </row>
        <row r="184">
          <cell r="A184" t="str">
            <v>Ukrainian</v>
          </cell>
        </row>
        <row r="185">
          <cell r="A185" t="str">
            <v>Emirati</v>
          </cell>
        </row>
        <row r="186">
          <cell r="A186" t="str">
            <v>British</v>
          </cell>
        </row>
        <row r="187">
          <cell r="A187" t="str">
            <v>Tanzanian</v>
          </cell>
        </row>
        <row r="188">
          <cell r="A188" t="str">
            <v>American</v>
          </cell>
        </row>
        <row r="189">
          <cell r="A189" t="str">
            <v>Uruguayan</v>
          </cell>
        </row>
        <row r="190">
          <cell r="A190" t="str">
            <v>Uzbek</v>
          </cell>
        </row>
        <row r="191">
          <cell r="A191" t="str">
            <v>Ni-Vanuatu</v>
          </cell>
        </row>
        <row r="192">
          <cell r="A192" t="str">
            <v>Venezuelan</v>
          </cell>
        </row>
        <row r="193">
          <cell r="A193" t="str">
            <v>Vietnamese</v>
          </cell>
        </row>
        <row r="194">
          <cell r="A194" t="str">
            <v>Sahrawian</v>
          </cell>
        </row>
        <row r="195">
          <cell r="A195" t="str">
            <v>Yemeni</v>
          </cell>
        </row>
        <row r="196">
          <cell r="A196" t="str">
            <v>Zambian</v>
          </cell>
        </row>
        <row r="197">
          <cell r="A197" t="str">
            <v>Zimbabwean</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A4:C50" totalsRowShown="0" headerRowDxfId="901" dataDxfId="900">
  <autoFilter ref="A4:C50" xr:uid="{00000000-0009-0000-0100-000008000000}"/>
  <tableColumns count="3">
    <tableColumn id="2" xr3:uid="{00000000-0010-0000-0000-000002000000}" name="Sheet" dataDxfId="899" dataCellStyle="Hyperlink"/>
    <tableColumn id="3" xr3:uid="{00000000-0010-0000-0000-000003000000}" name="Description" dataDxfId="898"/>
    <tableColumn id="1" xr3:uid="{00000000-0010-0000-0000-000001000000}" name="Last updated" dataDxfId="897"/>
  </tableColumns>
  <tableStyleInfo name="TableStyleLight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99A16BC-CEC9-4D26-ABB0-EAC5E2D4F9CD}" name="Table13561517818192021222325272931383940" displayName="Table13561517818192021222325272931383940" ref="A1:S9" totalsRowShown="0" headerRowDxfId="734" dataDxfId="733">
  <autoFilter ref="A1:S9" xr:uid="{00000000-0009-0000-0100-00001E000000}"/>
  <tableColumns count="19">
    <tableColumn id="23" xr3:uid="{7C7AFF07-5A2C-42A4-A4C5-D791081FD793}" name="Target implementation date" dataDxfId="732"/>
    <tableColumn id="6" xr3:uid="{97B9C130-80E6-48A8-A54E-8D23419BA517}" name="Change" dataDxfId="731"/>
    <tableColumn id="2" xr3:uid="{B92F9BC8-5EA1-491E-A9FF-ABEE8FA7A4A7}" name="Change type" dataDxfId="730"/>
    <tableColumn id="16" xr3:uid="{1799FC2B-214A-426D-B93C-96114FA232A0}" name="Schedule update date" dataDxfId="729"/>
    <tableColumn id="21" xr3:uid="{E4DAD650-65E7-49F6-951C-58E35C5A7F59}" name="Test release date" dataDxfId="728"/>
    <tableColumn id="20" xr3:uid="{7E8D9D2A-2A78-4B12-A86F-4104F8C74F71}" name="Final test release date" dataDxfId="727"/>
    <tableColumn id="22" xr3:uid="{4A554316-3522-4FC2-86B7-725737BC6328}" name="Release date" dataDxfId="726"/>
    <tableColumn id="9" xr3:uid="{DD6AEBA1-1FF8-42A0-8231-114EB19F85E8}" name="Validation rule ID" dataDxfId="725"/>
    <tableColumn id="1" xr3:uid="{F1D124E6-F8F8-4AF8-9D3A-A6116B1AAD08}" name="Object" dataDxfId="724"/>
    <tableColumn id="3" xr3:uid="{6F2BB653-A194-4C14-95CC-0E87235E0430}" name="Element" dataDxfId="723"/>
    <tableColumn id="7" xr3:uid="{F184E354-195A-4316-A153-1DC604573F63}" name="Description" dataDxfId="722"/>
    <tableColumn id="12" xr3:uid="{191D0FFF-495F-4B33-B489-8531606090B4}" name="Claim._x000a_Submission" dataDxfId="721"/>
    <tableColumn id="17" xr3:uid="{FEA79577-4F15-4547-9152-508D9A0D4873}" name="Remittance._x000a_Advice" dataDxfId="720"/>
    <tableColumn id="15" xr3:uid="{5781D74D-BF20-48B8-AA9F-6C08F7BC2897}" name="Person._x000a_Register" dataDxfId="719"/>
    <tableColumn id="13" xr3:uid="{3E0510DA-A7D3-4B59-93BA-59CB48620C95}" name="Prior._x000a_Request" dataDxfId="718"/>
    <tableColumn id="14" xr3:uid="{1836DE96-966C-4D71-8041-BE4A998A0408}" name="Prior._x000a_Authorization" dataDxfId="717"/>
    <tableColumn id="4" xr3:uid="{06ABCD57-3891-491B-A984-F9A064DA5534}" name="Activity._x000a_Start" dataDxfId="716"/>
    <tableColumn id="10" xr3:uid="{02EF54FD-429D-4DA4-B31C-DF56E29487EE}" name="Encounter._x000a_Start" dataDxfId="715"/>
    <tableColumn id="8" xr3:uid="{4319DB92-611E-4B59-96E7-0E3D53D87FA2}" name="Header. TransactionDate" dataDxfId="714"/>
  </tableColumns>
  <tableStyleInfo name="TableStyleMedium2"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D13F586-741D-474D-9C3E-641CE3A14EA4}" name="Table135615178181920212223252729313839" displayName="Table135615178181920212223252729313839" ref="A1:S11" totalsRowShown="0" headerRowDxfId="713">
  <autoFilter ref="A1:S11" xr:uid="{00000000-0009-0000-0100-00001E000000}"/>
  <tableColumns count="19">
    <tableColumn id="23" xr3:uid="{781F26D9-10FB-47BD-832E-6005415DE9C2}" name="Target implementation date" dataDxfId="712"/>
    <tableColumn id="6" xr3:uid="{A6D31ACD-9497-4A61-A942-B4CB4C6F84D2}" name="Change" dataDxfId="711"/>
    <tableColumn id="2" xr3:uid="{71903737-F4C6-4F9E-BC62-31508B0BC7DB}" name="Change type" dataDxfId="710"/>
    <tableColumn id="16" xr3:uid="{A55881E3-C124-4CA4-8A57-B481B104BFF3}" name="Schedule update date" dataDxfId="709"/>
    <tableColumn id="21" xr3:uid="{E4E9E78A-7A93-411D-B622-2507C1A7E5E6}" name="Test release date" dataDxfId="708"/>
    <tableColumn id="20" xr3:uid="{14EAD171-CEA5-4717-BCA8-AAC514E624B5}" name="Final test release date" dataDxfId="707"/>
    <tableColumn id="22" xr3:uid="{7649D1F0-28EB-4B32-84E1-F1085335F985}" name="Release date" dataDxfId="706"/>
    <tableColumn id="9" xr3:uid="{80428C83-EE53-49A1-8CAD-431BB4FA8CF8}" name="Validation rule ID" dataDxfId="705"/>
    <tableColumn id="1" xr3:uid="{3DD1FD9A-8F7D-447C-9EBE-3FF3DAC082C8}" name="Object" dataDxfId="704"/>
    <tableColumn id="3" xr3:uid="{F17ACDFF-2705-4F95-B367-503C38CFDA99}" name="Element" dataDxfId="703"/>
    <tableColumn id="7" xr3:uid="{29DC7DD0-CADB-4C1E-8886-D469B77A0395}" name="Description" dataDxfId="702"/>
    <tableColumn id="12" xr3:uid="{74325D99-56BA-46E2-BE77-823FB3C87777}" name="Claim._x000a_Submission" dataDxfId="701"/>
    <tableColumn id="17" xr3:uid="{83458A77-313C-409C-BA1F-8938C3CBF27D}" name="Remittance._x000a_Advice" dataDxfId="700"/>
    <tableColumn id="15" xr3:uid="{BF23AFF8-EDC1-4F5D-A394-4865C7E04161}" name="Person._x000a_Register" dataDxfId="699"/>
    <tableColumn id="13" xr3:uid="{272089F9-9BD6-4861-B74B-E8D18174B790}" name="Prior._x000a_Request" dataDxfId="698"/>
    <tableColumn id="14" xr3:uid="{F8269199-85AD-4EAF-A04C-68F47A5560E3}" name="Prior._x000a_Authorization" dataDxfId="697"/>
    <tableColumn id="4" xr3:uid="{63BE2AE6-E52C-44CC-B765-0D9E683E373F}" name="Activity._x000a_Start" dataDxfId="696"/>
    <tableColumn id="10" xr3:uid="{CD67706B-85CC-4423-9BDA-61C89A046CBC}" name="Encounter._x000a_Start" dataDxfId="695"/>
    <tableColumn id="8" xr3:uid="{953A3B50-7F05-442B-AF33-FC870AAC939D}" name="Header. TransactionDate" dataDxfId="694"/>
  </tableColumns>
  <tableStyleInfo name="TableStyleMedium2"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3EC0321-2717-4C77-A37A-DA8056DA4039}" name="Table1356151781819202122232527293138" displayName="Table1356151781819202122232527293138" ref="A1:S6" totalsRowShown="0" headerRowDxfId="693">
  <autoFilter ref="A1:S6" xr:uid="{00000000-0009-0000-0100-00001E000000}"/>
  <tableColumns count="19">
    <tableColumn id="23" xr3:uid="{F27F4342-82BA-4742-A351-829205DE413C}" name="Target implementation date" dataDxfId="692"/>
    <tableColumn id="6" xr3:uid="{44E37F5F-0BB4-471A-97FB-72984B22A489}" name="Change" dataDxfId="691"/>
    <tableColumn id="2" xr3:uid="{482F2C2E-19BD-4F81-992F-005D03FE8814}" name="Change type" dataDxfId="690"/>
    <tableColumn id="16" xr3:uid="{FBD928E1-698C-4DAA-A772-5C4A05E716B1}" name="Schedule update date" dataDxfId="689"/>
    <tableColumn id="21" xr3:uid="{5F25458C-D6D9-4CDA-8D5E-C47A23B2459A}" name="Test release date" dataDxfId="688"/>
    <tableColumn id="20" xr3:uid="{E32C364D-5679-467B-BFDA-0143AD31E2D0}" name="Final test release date" dataDxfId="687"/>
    <tableColumn id="22" xr3:uid="{D7E879A6-77F6-44A5-B6F5-77D92053E611}" name="Release date" dataDxfId="686"/>
    <tableColumn id="9" xr3:uid="{6EE5EDB2-5EAC-4420-BBFA-238B87F4FE9B}" name="Validation rule ID" dataDxfId="685"/>
    <tableColumn id="1" xr3:uid="{9788B721-893C-4C89-8FB0-87088D0397F6}" name="Object" dataDxfId="684"/>
    <tableColumn id="3" xr3:uid="{65DE5E67-B854-4A98-8F86-F101EC901C98}" name="Element" dataDxfId="683"/>
    <tableColumn id="7" xr3:uid="{784F3779-834E-4179-AB75-7F8B5A65EB9B}" name="Description" dataDxfId="682"/>
    <tableColumn id="12" xr3:uid="{430F0B84-F268-4215-BD4F-C8F315E78274}" name="Claim._x000a_Submission" dataDxfId="681"/>
    <tableColumn id="17" xr3:uid="{A2366C51-57B1-44AF-B168-2697D910D1C6}" name="Remittance._x000a_Advice" dataDxfId="680"/>
    <tableColumn id="15" xr3:uid="{0FAFA48A-F972-4E5D-99C1-7FE93AA2A335}" name="Person._x000a_Register" dataDxfId="679"/>
    <tableColumn id="13" xr3:uid="{9914B36F-1AC7-4D8B-985F-536004E7FB05}" name="Prior._x000a_Request" dataDxfId="678"/>
    <tableColumn id="14" xr3:uid="{392E8756-3F19-4970-B043-352984D36B9B}" name="Prior._x000a_Authorization" dataDxfId="677"/>
    <tableColumn id="4" xr3:uid="{E927C28E-C332-4800-8AD1-D90F680B8DEB}" name="Activity._x000a_Start" dataDxfId="676"/>
    <tableColumn id="10" xr3:uid="{D5F2383C-AF6E-4FA4-BD7B-5E16B23358E6}" name="Encounter._x000a_Start" dataDxfId="675"/>
    <tableColumn id="8" xr3:uid="{C3C16FB7-C719-4059-A2AF-012EEDD9A246}" name="Header. TransactionDate" dataDxfId="674"/>
  </tableColumns>
  <tableStyleInfo name="TableStyleMedium2"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D587B0C-CF9C-4D01-A504-416023296A95}" name="Table1356151781819202122232527293132343637" displayName="Table1356151781819202122232527293132343637" ref="A1:S8" totalsRowShown="0" headerRowDxfId="673">
  <autoFilter ref="A1:S8" xr:uid="{00000000-0009-0000-0100-000021000000}"/>
  <tableColumns count="19">
    <tableColumn id="23" xr3:uid="{E321CE3C-B5A7-4B7C-BCF9-D6CD26C435D0}" name="Target implementation date" dataDxfId="672"/>
    <tableColumn id="6" xr3:uid="{F7736C8B-7EF8-4B54-9113-4BE225745736}" name="Change" dataDxfId="671"/>
    <tableColumn id="2" xr3:uid="{8255BD31-A448-4D63-A51A-F0E60DC7C121}" name="Change type" dataDxfId="670"/>
    <tableColumn id="16" xr3:uid="{45ADF57C-B6FD-481E-B1E7-E03A4A6DA29D}" name="Schedule update date" dataDxfId="669"/>
    <tableColumn id="21" xr3:uid="{F209F395-4DDE-4252-AE88-79DC735B20F1}" name="Test release date" dataDxfId="668"/>
    <tableColumn id="20" xr3:uid="{7FB4D18C-6D3A-4245-B035-B1C71F3956BD}" name="Final test release date" dataDxfId="667"/>
    <tableColumn id="22" xr3:uid="{952CCF02-82C1-4144-9D7A-041AE16891AD}" name="Release date" dataDxfId="666"/>
    <tableColumn id="9" xr3:uid="{A01ED20A-6E40-4862-A7B5-866E4006CBBB}" name="Validation rule ID" dataDxfId="665"/>
    <tableColumn id="1" xr3:uid="{13CFA2C7-23D6-444C-90AE-DA22315CBCBF}" name="Object" dataDxfId="664"/>
    <tableColumn id="3" xr3:uid="{0CA56EDA-63FC-4BF0-A5E9-F416527D3F0F}" name="Element" dataDxfId="663"/>
    <tableColumn id="7" xr3:uid="{3FD0FA7B-FCA8-499F-AE28-1E5B9B7FBC08}" name="Description" dataDxfId="662"/>
    <tableColumn id="12" xr3:uid="{399E92E0-182F-4A28-84E6-74C66C87F059}" name="Claim._x000a_Submission" dataDxfId="661"/>
    <tableColumn id="17" xr3:uid="{D91ADFB7-BB41-4AC9-9E45-DC9F85CBE5C9}" name="Remittance._x000a_Advice" dataDxfId="660"/>
    <tableColumn id="15" xr3:uid="{499EF8E1-FD63-4DA2-888B-A74F161D089C}" name="Person._x000a_Register" dataDxfId="659"/>
    <tableColumn id="13" xr3:uid="{0B7F4DC8-4036-4D91-B2E7-161371A268D4}" name="Prior._x000a_Request" dataDxfId="658"/>
    <tableColumn id="14" xr3:uid="{22EF20BE-3B7F-4498-A703-2A659AB67454}" name="Prior._x000a_Authorization" dataDxfId="657"/>
    <tableColumn id="4" xr3:uid="{C2B0C287-24F5-4ECB-AB15-2FCC22EF083A}" name="Activity._x000a_Start" dataDxfId="656"/>
    <tableColumn id="10" xr3:uid="{435B3237-888B-485A-BA71-DBD37284E30E}" name="Encounter._x000a_Start" dataDxfId="655"/>
    <tableColumn id="8" xr3:uid="{63D555EF-C9B1-41D7-B026-BC25983F6B90}" name="Header. TransactionDate" dataDxfId="654"/>
  </tableColumns>
  <tableStyleInfo name="TableStyleMedium2"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0F03E0A-5E83-48C3-926E-21880D6736EB}" name="Table13561517818192021222325272931323436" displayName="Table13561517818192021222325272931323436" ref="A1:S9" totalsRowShown="0" headerRowDxfId="653">
  <autoFilter ref="A1:S9" xr:uid="{00000000-0009-0000-0100-000021000000}"/>
  <tableColumns count="19">
    <tableColumn id="23" xr3:uid="{04F54AED-A411-4A8A-8B1A-9D514477C053}" name="Target implementation date" dataDxfId="652"/>
    <tableColumn id="6" xr3:uid="{FF0F1F34-64B7-45CF-8280-44D377365DB6}" name="Change" dataDxfId="651"/>
    <tableColumn id="2" xr3:uid="{A66FA916-6CF7-4B64-A693-E0F5A9990AA1}" name="Change type" dataDxfId="650"/>
    <tableColumn id="16" xr3:uid="{F7ECB242-7724-4FC8-A7A3-2404FB8AE50C}" name="Schedule update date" dataDxfId="649"/>
    <tableColumn id="21" xr3:uid="{833E8179-E8C4-4FB0-83FC-45D54ACE48D3}" name="Test release date" dataDxfId="648"/>
    <tableColumn id="20" xr3:uid="{E8AAD203-2DC2-4A05-9769-883208FE02F2}" name="Final test release date" dataDxfId="647"/>
    <tableColumn id="22" xr3:uid="{01CE2D4A-6DC6-48D8-8416-CADD3EFC57F5}" name="Release date" dataDxfId="646"/>
    <tableColumn id="9" xr3:uid="{765EA6A0-1DFB-48DD-9C89-9A442F7681D0}" name="Validation rule ID" dataDxfId="645"/>
    <tableColumn id="1" xr3:uid="{4600D910-4937-4C2E-994D-C1F82540700C}" name="Object" dataDxfId="644"/>
    <tableColumn id="3" xr3:uid="{6C168A68-7312-4235-B534-EF1F9517E350}" name="Element" dataDxfId="643"/>
    <tableColumn id="7" xr3:uid="{C649199D-B273-4ABF-9EC2-631CEE16341E}" name="Description" dataDxfId="642"/>
    <tableColumn id="12" xr3:uid="{ACD63650-680D-42A5-8485-28D1B690EDEE}" name="Claim._x000a_Submission" dataDxfId="641"/>
    <tableColumn id="17" xr3:uid="{991CBBD9-5314-40DD-AC3C-046603232DE4}" name="Remittance._x000a_Advice" dataDxfId="640"/>
    <tableColumn id="15" xr3:uid="{0EC6AB11-871C-48C4-9C26-53D66FAB0007}" name="Person._x000a_Register" dataDxfId="639"/>
    <tableColumn id="13" xr3:uid="{22A2C905-5B30-4C14-A2ED-07F2F1E93018}" name="Prior._x000a_Request" dataDxfId="638"/>
    <tableColumn id="14" xr3:uid="{1D3011CB-1391-43C6-B27F-8A87B3C49956}" name="Prior._x000a_Authorization" dataDxfId="637"/>
    <tableColumn id="4" xr3:uid="{67167441-9ED4-4D99-BE53-5637D5D6B27B}" name="Activity._x000a_Start" dataDxfId="636"/>
    <tableColumn id="10" xr3:uid="{AE1E740E-A941-4897-BBD1-7E1FBE0A1FF5}" name="Encounter._x000a_Start" dataDxfId="635"/>
    <tableColumn id="8" xr3:uid="{A1A5A7C9-0FFA-479F-8F77-6E2B8F84452A}" name="Header. TransactionDate" dataDxfId="634"/>
  </tableColumns>
  <tableStyleInfo name="TableStyleMedium2"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3000000}" name="Table13561517818192021222325272931323435" displayName="Table13561517818192021222325272931323435" ref="A1:S4" totalsRowShown="0" headerRowDxfId="633">
  <autoFilter ref="A1:S4" xr:uid="{00000000-0009-0000-0100-000022000000}"/>
  <tableColumns count="19">
    <tableColumn id="23" xr3:uid="{00000000-0010-0000-0300-000017000000}" name="Target implementation date" dataDxfId="632"/>
    <tableColumn id="6" xr3:uid="{00000000-0010-0000-0300-000006000000}" name="Change" dataDxfId="631"/>
    <tableColumn id="2" xr3:uid="{00000000-0010-0000-0300-000002000000}" name="Change type" dataDxfId="630"/>
    <tableColumn id="16" xr3:uid="{00000000-0010-0000-0300-000010000000}" name="Schedule update date" dataDxfId="629"/>
    <tableColumn id="21" xr3:uid="{00000000-0010-0000-0300-000015000000}" name="Test release date" dataDxfId="628"/>
    <tableColumn id="20" xr3:uid="{00000000-0010-0000-0300-000014000000}" name="Final test release date" dataDxfId="627"/>
    <tableColumn id="22" xr3:uid="{00000000-0010-0000-0300-000016000000}" name="Release date" dataDxfId="626"/>
    <tableColumn id="9" xr3:uid="{00000000-0010-0000-0300-000009000000}" name="Validation rule ID" dataDxfId="625"/>
    <tableColumn id="1" xr3:uid="{00000000-0010-0000-0300-000001000000}" name="Object" dataDxfId="624"/>
    <tableColumn id="3" xr3:uid="{00000000-0010-0000-0300-000003000000}" name="Element" dataDxfId="623"/>
    <tableColumn id="7" xr3:uid="{00000000-0010-0000-0300-000007000000}" name="Description" dataDxfId="622"/>
    <tableColumn id="12" xr3:uid="{00000000-0010-0000-0300-00000C000000}" name="Claim._x000a_Submission" dataDxfId="621"/>
    <tableColumn id="17" xr3:uid="{00000000-0010-0000-0300-000011000000}" name="Remittance._x000a_Advice" dataDxfId="620"/>
    <tableColumn id="15" xr3:uid="{00000000-0010-0000-0300-00000F000000}" name="Person._x000a_Register" dataDxfId="619"/>
    <tableColumn id="13" xr3:uid="{00000000-0010-0000-0300-00000D000000}" name="Prior._x000a_Request" dataDxfId="618"/>
    <tableColumn id="14" xr3:uid="{00000000-0010-0000-0300-00000E000000}" name="Prior._x000a_Authorization" dataDxfId="617"/>
    <tableColumn id="4" xr3:uid="{00000000-0010-0000-0300-000004000000}" name="Activity._x000a_Start" dataDxfId="616"/>
    <tableColumn id="10" xr3:uid="{00000000-0010-0000-0300-00000A000000}" name="Encounter._x000a_Start" dataDxfId="615"/>
    <tableColumn id="8" xr3:uid="{00000000-0010-0000-0300-000008000000}" name="Header. TransactionDate" dataDxfId="614"/>
  </tableColumns>
  <tableStyleInfo name="TableStyleMedium2"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4000000}" name="Table135615178181920212223252729313234" displayName="Table135615178181920212223252729313234" ref="A1:S5" totalsRowShown="0" headerRowDxfId="613">
  <autoFilter ref="A1:S5" xr:uid="{00000000-0009-0000-0100-000021000000}"/>
  <tableColumns count="19">
    <tableColumn id="23" xr3:uid="{00000000-0010-0000-0400-000017000000}" name="Target implementation date" dataDxfId="612"/>
    <tableColumn id="6" xr3:uid="{00000000-0010-0000-0400-000006000000}" name="Change" dataDxfId="611"/>
    <tableColumn id="2" xr3:uid="{00000000-0010-0000-0400-000002000000}" name="Change type" dataDxfId="610"/>
    <tableColumn id="16" xr3:uid="{00000000-0010-0000-0400-000010000000}" name="Schedule update date" dataDxfId="609"/>
    <tableColumn id="21" xr3:uid="{00000000-0010-0000-0400-000015000000}" name="Test release date" dataDxfId="608"/>
    <tableColumn id="20" xr3:uid="{00000000-0010-0000-0400-000014000000}" name="Final test release date" dataDxfId="607"/>
    <tableColumn id="22" xr3:uid="{00000000-0010-0000-0400-000016000000}" name="Release date" dataDxfId="606"/>
    <tableColumn id="9" xr3:uid="{00000000-0010-0000-0400-000009000000}" name="Validation rule ID" dataDxfId="605"/>
    <tableColumn id="1" xr3:uid="{00000000-0010-0000-0400-000001000000}" name="Object" dataDxfId="604"/>
    <tableColumn id="3" xr3:uid="{00000000-0010-0000-0400-000003000000}" name="Element" dataDxfId="603"/>
    <tableColumn id="7" xr3:uid="{00000000-0010-0000-0400-000007000000}" name="Description" dataDxfId="602"/>
    <tableColumn id="12" xr3:uid="{00000000-0010-0000-0400-00000C000000}" name="Claim._x000a_Submission" dataDxfId="601"/>
    <tableColumn id="17" xr3:uid="{00000000-0010-0000-0400-000011000000}" name="Remittance._x000a_Advice" dataDxfId="600"/>
    <tableColumn id="15" xr3:uid="{00000000-0010-0000-0400-00000F000000}" name="Person._x000a_Register" dataDxfId="599"/>
    <tableColumn id="13" xr3:uid="{00000000-0010-0000-0400-00000D000000}" name="Prior._x000a_Request" dataDxfId="598"/>
    <tableColumn id="14" xr3:uid="{00000000-0010-0000-0400-00000E000000}" name="Prior._x000a_Authorization" dataDxfId="597"/>
    <tableColumn id="4" xr3:uid="{00000000-0010-0000-0400-000004000000}" name="Activity._x000a_Start" dataDxfId="596"/>
    <tableColumn id="10" xr3:uid="{00000000-0010-0000-0400-00000A000000}" name="Encounter._x000a_Start" dataDxfId="595"/>
    <tableColumn id="8" xr3:uid="{00000000-0010-0000-0400-000008000000}" name="Header. TransactionDate" dataDxfId="594"/>
  </tableColumns>
  <tableStyleInfo name="TableStyleMedium2"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5000000}" name="Table135615178181920212223252729313233" displayName="Table135615178181920212223252729313233" ref="A1:S18" totalsRowShown="0" headerRowDxfId="593">
  <autoFilter ref="A1:S18" xr:uid="{00000000-0009-0000-0100-000020000000}"/>
  <tableColumns count="19">
    <tableColumn id="23" xr3:uid="{00000000-0010-0000-0500-000017000000}" name="Target implementation date" dataDxfId="592"/>
    <tableColumn id="6" xr3:uid="{00000000-0010-0000-0500-000006000000}" name="Change" dataDxfId="591"/>
    <tableColumn id="2" xr3:uid="{00000000-0010-0000-0500-000002000000}" name="Change type" dataDxfId="590"/>
    <tableColumn id="16" xr3:uid="{00000000-0010-0000-0500-000010000000}" name="Schedule update date" dataDxfId="589"/>
    <tableColumn id="21" xr3:uid="{00000000-0010-0000-0500-000015000000}" name="Test release date" dataDxfId="588"/>
    <tableColumn id="20" xr3:uid="{00000000-0010-0000-0500-000014000000}" name="Final test release date" dataDxfId="587"/>
    <tableColumn id="22" xr3:uid="{00000000-0010-0000-0500-000016000000}" name="Release date" dataDxfId="586"/>
    <tableColumn id="9" xr3:uid="{00000000-0010-0000-0500-000009000000}" name="Validation rule ID" dataDxfId="585"/>
    <tableColumn id="1" xr3:uid="{00000000-0010-0000-0500-000001000000}" name="Object" dataDxfId="584"/>
    <tableColumn id="3" xr3:uid="{00000000-0010-0000-0500-000003000000}" name="Element" dataDxfId="583"/>
    <tableColumn id="7" xr3:uid="{00000000-0010-0000-0500-000007000000}" name="Description" dataDxfId="582"/>
    <tableColumn id="12" xr3:uid="{00000000-0010-0000-0500-00000C000000}" name="Claim._x000a_Submission" dataDxfId="581"/>
    <tableColumn id="17" xr3:uid="{00000000-0010-0000-0500-000011000000}" name="Remittance._x000a_Advice" dataDxfId="580"/>
    <tableColumn id="15" xr3:uid="{00000000-0010-0000-0500-00000F000000}" name="Person._x000a_Register" dataDxfId="579"/>
    <tableColumn id="13" xr3:uid="{00000000-0010-0000-0500-00000D000000}" name="Prior._x000a_Request" dataDxfId="578"/>
    <tableColumn id="14" xr3:uid="{00000000-0010-0000-0500-00000E000000}" name="Prior._x000a_Authorization" dataDxfId="577"/>
    <tableColumn id="4" xr3:uid="{00000000-0010-0000-0500-000004000000}" name="Activity._x000a_Start" dataDxfId="576"/>
    <tableColumn id="10" xr3:uid="{00000000-0010-0000-0500-00000A000000}" name="Encounter._x000a_Start" dataDxfId="575"/>
    <tableColumn id="8" xr3:uid="{00000000-0010-0000-0500-000008000000}" name="Header. TransactionDate" dataDxfId="574"/>
  </tableColumns>
  <tableStyleInfo name="TableStyleMedium2"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6000000}" name="Table1356151781819202122232527293132" displayName="Table1356151781819202122232527293132" ref="A1:S4" totalsRowShown="0" headerRowDxfId="573">
  <autoFilter ref="A1:S4" xr:uid="{00000000-0009-0000-0100-00001F000000}"/>
  <tableColumns count="19">
    <tableColumn id="23" xr3:uid="{00000000-0010-0000-0600-000017000000}" name="Target implementation date" dataDxfId="572"/>
    <tableColumn id="6" xr3:uid="{00000000-0010-0000-0600-000006000000}" name="Change" dataDxfId="571"/>
    <tableColumn id="2" xr3:uid="{00000000-0010-0000-0600-000002000000}" name="Change type" dataDxfId="570"/>
    <tableColumn id="16" xr3:uid="{00000000-0010-0000-0600-000010000000}" name="Schedule update date" dataDxfId="569"/>
    <tableColumn id="21" xr3:uid="{00000000-0010-0000-0600-000015000000}" name="Test release date" dataDxfId="568"/>
    <tableColumn id="20" xr3:uid="{00000000-0010-0000-0600-000014000000}" name="Final test release date" dataDxfId="567"/>
    <tableColumn id="22" xr3:uid="{00000000-0010-0000-0600-000016000000}" name="Release date" dataDxfId="566"/>
    <tableColumn id="9" xr3:uid="{00000000-0010-0000-0600-000009000000}" name="Validation rule ID" dataDxfId="565"/>
    <tableColumn id="1" xr3:uid="{00000000-0010-0000-0600-000001000000}" name="Object" dataDxfId="564"/>
    <tableColumn id="3" xr3:uid="{00000000-0010-0000-0600-000003000000}" name="Element" dataDxfId="563"/>
    <tableColumn id="7" xr3:uid="{00000000-0010-0000-0600-000007000000}" name="Description" dataDxfId="562"/>
    <tableColumn id="12" xr3:uid="{00000000-0010-0000-0600-00000C000000}" name="Claim._x000a_Submission" dataDxfId="561"/>
    <tableColumn id="17" xr3:uid="{00000000-0010-0000-0600-000011000000}" name="Remittance._x000a_Advice" dataDxfId="560"/>
    <tableColumn id="15" xr3:uid="{00000000-0010-0000-0600-00000F000000}" name="Person._x000a_Register" dataDxfId="559"/>
    <tableColumn id="13" xr3:uid="{00000000-0010-0000-0600-00000D000000}" name="Prior._x000a_Request" dataDxfId="558"/>
    <tableColumn id="14" xr3:uid="{00000000-0010-0000-0600-00000E000000}" name="Prior._x000a_Authorization" dataDxfId="557"/>
    <tableColumn id="4" xr3:uid="{00000000-0010-0000-0600-000004000000}" name="Activity._x000a_Start" dataDxfId="556"/>
    <tableColumn id="10" xr3:uid="{00000000-0010-0000-0600-00000A000000}" name="Encounter._x000a_Start" dataDxfId="555"/>
    <tableColumn id="8" xr3:uid="{00000000-0010-0000-0600-000008000000}" name="Header. TransactionDate" dataDxfId="554"/>
  </tableColumns>
  <tableStyleInfo name="TableStyleMedium2"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7000000}" name="Table13561517818192021222325272931" displayName="Table13561517818192021222325272931" ref="A1:S32" totalsRowShown="0" headerRowDxfId="553">
  <autoFilter ref="A1:S32" xr:uid="{00000000-0009-0000-0100-00001E000000}"/>
  <tableColumns count="19">
    <tableColumn id="23" xr3:uid="{00000000-0010-0000-0700-000017000000}" name="Target implementation date" dataDxfId="552"/>
    <tableColumn id="6" xr3:uid="{00000000-0010-0000-0700-000006000000}" name="Change" dataDxfId="551"/>
    <tableColumn id="2" xr3:uid="{00000000-0010-0000-0700-000002000000}" name="Change type" dataDxfId="550"/>
    <tableColumn id="16" xr3:uid="{00000000-0010-0000-0700-000010000000}" name="Schedule update date" dataDxfId="549"/>
    <tableColumn id="21" xr3:uid="{00000000-0010-0000-0700-000015000000}" name="Test release date" dataDxfId="548"/>
    <tableColumn id="20" xr3:uid="{00000000-0010-0000-0700-000014000000}" name="Final test release date" dataDxfId="547"/>
    <tableColumn id="22" xr3:uid="{00000000-0010-0000-0700-000016000000}" name="Release date" dataDxfId="546"/>
    <tableColumn id="9" xr3:uid="{00000000-0010-0000-0700-000009000000}" name="Validation rule ID" dataDxfId="545"/>
    <tableColumn id="1" xr3:uid="{00000000-0010-0000-0700-000001000000}" name="Object" dataDxfId="544"/>
    <tableColumn id="3" xr3:uid="{00000000-0010-0000-0700-000003000000}" name="Element" dataDxfId="543"/>
    <tableColumn id="7" xr3:uid="{00000000-0010-0000-0700-000007000000}" name="Description" dataDxfId="542"/>
    <tableColumn id="12" xr3:uid="{00000000-0010-0000-0700-00000C000000}" name="Claim._x000a_Submission" dataDxfId="541"/>
    <tableColumn id="17" xr3:uid="{00000000-0010-0000-0700-000011000000}" name="Remittance._x000a_Advice" dataDxfId="540"/>
    <tableColumn id="15" xr3:uid="{00000000-0010-0000-0700-00000F000000}" name="Person._x000a_Register" dataDxfId="539"/>
    <tableColumn id="13" xr3:uid="{00000000-0010-0000-0700-00000D000000}" name="Prior._x000a_Request" dataDxfId="538"/>
    <tableColumn id="14" xr3:uid="{00000000-0010-0000-0700-00000E000000}" name="Prior._x000a_Authorization" dataDxfId="537"/>
    <tableColumn id="4" xr3:uid="{00000000-0010-0000-0700-000004000000}" name="Activity._x000a_Start" dataDxfId="536"/>
    <tableColumn id="10" xr3:uid="{00000000-0010-0000-0700-00000A000000}" name="Encounter._x000a_Start" dataDxfId="535"/>
    <tableColumn id="8" xr3:uid="{00000000-0010-0000-0700-000008000000}" name="Header. TransactionDate" dataDxfId="534"/>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Table1356816" displayName="Table1356816" ref="A1:M362" totalsRowShown="0" headerRowDxfId="896" dataDxfId="895">
  <autoFilter ref="A1:M362" xr:uid="{00000000-0009-0000-0100-00000F000000}"/>
  <tableColumns count="13">
    <tableColumn id="9" xr3:uid="{00000000-0010-0000-0100-000009000000}" name="Validation rule ID" dataDxfId="894"/>
    <tableColumn id="1" xr3:uid="{00000000-0010-0000-0100-000001000000}" name="Object" dataDxfId="893"/>
    <tableColumn id="3" xr3:uid="{00000000-0010-0000-0100-000003000000}" name="Element" dataDxfId="892"/>
    <tableColumn id="7" xr3:uid="{00000000-0010-0000-0100-000007000000}" name="Description" dataDxfId="891"/>
    <tableColumn id="12" xr3:uid="{00000000-0010-0000-0100-00000C000000}" name="Claim._x000a_Submission" dataDxfId="890"/>
    <tableColumn id="17" xr3:uid="{00000000-0010-0000-0100-000011000000}" name="Remittance._x000a_Advice" dataDxfId="889"/>
    <tableColumn id="15" xr3:uid="{00000000-0010-0000-0100-00000F000000}" name="Person._x000a_Register" dataDxfId="888"/>
    <tableColumn id="13" xr3:uid="{00000000-0010-0000-0100-00000D000000}" name="Prior._x000a_Request" dataDxfId="887"/>
    <tableColumn id="14" xr3:uid="{00000000-0010-0000-0100-00000E000000}" name="Prior._x000a_Authorization" dataDxfId="886"/>
    <tableColumn id="2" xr3:uid="{4FEF5B17-35A6-4BC6-95BA-12FA573389BC}" name="Cost._x000a_Submission" dataDxfId="885"/>
    <tableColumn id="4" xr3:uid="{00000000-0010-0000-0100-000004000000}" name="Activity._x000a_Start" dataDxfId="884"/>
    <tableColumn id="10" xr3:uid="{00000000-0010-0000-0100-00000A000000}" name="Encounter._x000a_Start" dataDxfId="883"/>
    <tableColumn id="8" xr3:uid="{00000000-0010-0000-0100-000008000000}" name="Header. TransactionDate" dataDxfId="882"/>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e13561517818192021222325272930" displayName="Table13561517818192021222325272930" ref="A1:S17" totalsRowShown="0" headerRowDxfId="533">
  <autoFilter ref="A1:S17" xr:uid="{00000000-0009-0000-0100-00001D000000}"/>
  <tableColumns count="19">
    <tableColumn id="23" xr3:uid="{00000000-0010-0000-0800-000017000000}" name="Target implementation date" dataDxfId="532"/>
    <tableColumn id="6" xr3:uid="{00000000-0010-0000-0800-000006000000}" name="Change" dataDxfId="531"/>
    <tableColumn id="2" xr3:uid="{00000000-0010-0000-0800-000002000000}" name="Change type" dataDxfId="530"/>
    <tableColumn id="16" xr3:uid="{00000000-0010-0000-0800-000010000000}" name="Schedule update date" dataDxfId="529"/>
    <tableColumn id="21" xr3:uid="{00000000-0010-0000-0800-000015000000}" name="Test release date" dataDxfId="528"/>
    <tableColumn id="20" xr3:uid="{00000000-0010-0000-0800-000014000000}" name="Final test release date" dataDxfId="527"/>
    <tableColumn id="22" xr3:uid="{00000000-0010-0000-0800-000016000000}" name="Release date" dataDxfId="526"/>
    <tableColumn id="9" xr3:uid="{00000000-0010-0000-0800-000009000000}" name="Validation rule ID" dataDxfId="525"/>
    <tableColumn id="1" xr3:uid="{00000000-0010-0000-0800-000001000000}" name="Object" dataDxfId="524"/>
    <tableColumn id="3" xr3:uid="{00000000-0010-0000-0800-000003000000}" name="Element" dataDxfId="523"/>
    <tableColumn id="7" xr3:uid="{00000000-0010-0000-0800-000007000000}" name="Description" dataDxfId="522"/>
    <tableColumn id="12" xr3:uid="{00000000-0010-0000-0800-00000C000000}" name="Claim._x000a_Submission" dataDxfId="521"/>
    <tableColumn id="17" xr3:uid="{00000000-0010-0000-0800-000011000000}" name="Remittance._x000a_Advice" dataDxfId="520"/>
    <tableColumn id="15" xr3:uid="{00000000-0010-0000-0800-00000F000000}" name="Person._x000a_Register" dataDxfId="519"/>
    <tableColumn id="13" xr3:uid="{00000000-0010-0000-0800-00000D000000}" name="Prior._x000a_Request" dataDxfId="518"/>
    <tableColumn id="14" xr3:uid="{00000000-0010-0000-0800-00000E000000}" name="Prior._x000a_Authorization" dataDxfId="517"/>
    <tableColumn id="4" xr3:uid="{00000000-0010-0000-0800-000004000000}" name="Activity._x000a_Start" dataDxfId="516"/>
    <tableColumn id="10" xr3:uid="{00000000-0010-0000-0800-00000A000000}" name="Encounter._x000a_Start" dataDxfId="515"/>
    <tableColumn id="8" xr3:uid="{00000000-0010-0000-0800-000008000000}" name="Header. TransactionDate" dataDxfId="514"/>
  </tableColumns>
  <tableStyleInfo name="TableStyleMedium2"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9000000}" name="Table135615178181920212223252729" displayName="Table135615178181920212223252729" ref="A1:S17" totalsRowShown="0" headerRowDxfId="513">
  <autoFilter ref="A1:S17" xr:uid="{00000000-0009-0000-0100-00001C000000}"/>
  <tableColumns count="19">
    <tableColumn id="23" xr3:uid="{00000000-0010-0000-0900-000017000000}" name="Target implementation date" dataDxfId="512"/>
    <tableColumn id="6" xr3:uid="{00000000-0010-0000-0900-000006000000}" name="Change" dataDxfId="511"/>
    <tableColumn id="2" xr3:uid="{00000000-0010-0000-0900-000002000000}" name="Change type" dataDxfId="510"/>
    <tableColumn id="16" xr3:uid="{00000000-0010-0000-0900-000010000000}" name="Schedule update date" dataDxfId="509"/>
    <tableColumn id="21" xr3:uid="{00000000-0010-0000-0900-000015000000}" name="Test release date" dataDxfId="508"/>
    <tableColumn id="20" xr3:uid="{00000000-0010-0000-0900-000014000000}" name="Final test release date" dataDxfId="507"/>
    <tableColumn id="22" xr3:uid="{00000000-0010-0000-0900-000016000000}" name="Release date" dataDxfId="506"/>
    <tableColumn id="9" xr3:uid="{00000000-0010-0000-0900-000009000000}" name="Validation rule ID" dataDxfId="505"/>
    <tableColumn id="1" xr3:uid="{00000000-0010-0000-0900-000001000000}" name="Object" dataDxfId="504"/>
    <tableColumn id="3" xr3:uid="{00000000-0010-0000-0900-000003000000}" name="Element" dataDxfId="503"/>
    <tableColumn id="7" xr3:uid="{00000000-0010-0000-0900-000007000000}" name="Description" dataDxfId="502"/>
    <tableColumn id="12" xr3:uid="{00000000-0010-0000-0900-00000C000000}" name="Claim._x000a_Submission" dataDxfId="501"/>
    <tableColumn id="17" xr3:uid="{00000000-0010-0000-0900-000011000000}" name="Remittance._x000a_Advice" dataDxfId="500"/>
    <tableColumn id="15" xr3:uid="{00000000-0010-0000-0900-00000F000000}" name="Person._x000a_Register" dataDxfId="499"/>
    <tableColumn id="13" xr3:uid="{00000000-0010-0000-0900-00000D000000}" name="Prior._x000a_Request" dataDxfId="498"/>
    <tableColumn id="14" xr3:uid="{00000000-0010-0000-0900-00000E000000}" name="Prior._x000a_Authorization" dataDxfId="497"/>
    <tableColumn id="4" xr3:uid="{00000000-0010-0000-0900-000004000000}" name="Activity._x000a_Start" dataDxfId="496"/>
    <tableColumn id="10" xr3:uid="{00000000-0010-0000-0900-00000A000000}" name="Encounter._x000a_Start" dataDxfId="495"/>
    <tableColumn id="8" xr3:uid="{00000000-0010-0000-0900-000008000000}" name="Header. TransactionDate" dataDxfId="494"/>
  </tableColumns>
  <tableStyleInfo name="TableStyleMedium2"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A000000}" name="Table135615178181920212223252728" displayName="Table135615178181920212223252728" ref="A1:S18" totalsRowShown="0" headerRowDxfId="493">
  <autoFilter ref="A1:S18" xr:uid="{00000000-0009-0000-0100-00001B000000}"/>
  <tableColumns count="19">
    <tableColumn id="23" xr3:uid="{00000000-0010-0000-0A00-000017000000}" name="Target implementation date" dataDxfId="492"/>
    <tableColumn id="6" xr3:uid="{00000000-0010-0000-0A00-000006000000}" name="Change" dataDxfId="491"/>
    <tableColumn id="2" xr3:uid="{00000000-0010-0000-0A00-000002000000}" name="Change type" dataDxfId="490"/>
    <tableColumn id="16" xr3:uid="{00000000-0010-0000-0A00-000010000000}" name="Schedule update date" dataDxfId="489"/>
    <tableColumn id="21" xr3:uid="{00000000-0010-0000-0A00-000015000000}" name="Test release date" dataDxfId="488"/>
    <tableColumn id="20" xr3:uid="{00000000-0010-0000-0A00-000014000000}" name="Final test release date" dataDxfId="487"/>
    <tableColumn id="22" xr3:uid="{00000000-0010-0000-0A00-000016000000}" name="Release date" dataDxfId="486"/>
    <tableColumn id="9" xr3:uid="{00000000-0010-0000-0A00-000009000000}" name="Validation rule ID" dataDxfId="485"/>
    <tableColumn id="1" xr3:uid="{00000000-0010-0000-0A00-000001000000}" name="Object" dataDxfId="484"/>
    <tableColumn id="3" xr3:uid="{00000000-0010-0000-0A00-000003000000}" name="Element" dataDxfId="483"/>
    <tableColumn id="7" xr3:uid="{00000000-0010-0000-0A00-000007000000}" name="Description" dataDxfId="482"/>
    <tableColumn id="12" xr3:uid="{00000000-0010-0000-0A00-00000C000000}" name="Claim._x000a_Submission" dataDxfId="481"/>
    <tableColumn id="17" xr3:uid="{00000000-0010-0000-0A00-000011000000}" name="Remittance._x000a_Advice" dataDxfId="480"/>
    <tableColumn id="15" xr3:uid="{00000000-0010-0000-0A00-00000F000000}" name="Person._x000a_Register" dataDxfId="479"/>
    <tableColumn id="13" xr3:uid="{00000000-0010-0000-0A00-00000D000000}" name="Prior._x000a_Request" dataDxfId="478"/>
    <tableColumn id="14" xr3:uid="{00000000-0010-0000-0A00-00000E000000}" name="Prior._x000a_Authorization" dataDxfId="477"/>
    <tableColumn id="4" xr3:uid="{00000000-0010-0000-0A00-000004000000}" name="Activity._x000a_Start" dataDxfId="476"/>
    <tableColumn id="10" xr3:uid="{00000000-0010-0000-0A00-00000A000000}" name="Encounter._x000a_Start" dataDxfId="475"/>
    <tableColumn id="8" xr3:uid="{00000000-0010-0000-0A00-000008000000}" name="Header. TransactionDate" dataDxfId="474"/>
  </tableColumns>
  <tableStyleInfo name="TableStyleMedium2"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B000000}" name="Table1356151781819202122232527" displayName="Table1356151781819202122232527" ref="A1:S17" totalsRowShown="0" headerRowDxfId="473">
  <autoFilter ref="A1:S17" xr:uid="{00000000-0009-0000-0100-00001A000000}"/>
  <tableColumns count="19">
    <tableColumn id="23" xr3:uid="{00000000-0010-0000-0B00-000017000000}" name="Target implementation date" dataDxfId="472"/>
    <tableColumn id="6" xr3:uid="{00000000-0010-0000-0B00-000006000000}" name="Change" dataDxfId="471"/>
    <tableColumn id="2" xr3:uid="{00000000-0010-0000-0B00-000002000000}" name="Change type" dataDxfId="470"/>
    <tableColumn id="16" xr3:uid="{00000000-0010-0000-0B00-000010000000}" name="Schedule update date" dataDxfId="469"/>
    <tableColumn id="21" xr3:uid="{00000000-0010-0000-0B00-000015000000}" name="Test release date" dataDxfId="468"/>
    <tableColumn id="20" xr3:uid="{00000000-0010-0000-0B00-000014000000}" name="Final test release date" dataDxfId="467"/>
    <tableColumn id="22" xr3:uid="{00000000-0010-0000-0B00-000016000000}" name="Release date" dataDxfId="466"/>
    <tableColumn id="9" xr3:uid="{00000000-0010-0000-0B00-000009000000}" name="Validation rule ID" dataDxfId="465"/>
    <tableColumn id="1" xr3:uid="{00000000-0010-0000-0B00-000001000000}" name="Object" dataDxfId="464"/>
    <tableColumn id="3" xr3:uid="{00000000-0010-0000-0B00-000003000000}" name="Element" dataDxfId="463"/>
    <tableColumn id="7" xr3:uid="{00000000-0010-0000-0B00-000007000000}" name="Description" dataDxfId="462"/>
    <tableColumn id="12" xr3:uid="{00000000-0010-0000-0B00-00000C000000}" name="Claim._x000a_Submission" dataDxfId="461"/>
    <tableColumn id="17" xr3:uid="{00000000-0010-0000-0B00-000011000000}" name="Remittance._x000a_Advice" dataDxfId="460"/>
    <tableColumn id="15" xr3:uid="{00000000-0010-0000-0B00-00000F000000}" name="Person._x000a_Register" dataDxfId="459"/>
    <tableColumn id="13" xr3:uid="{00000000-0010-0000-0B00-00000D000000}" name="Prior._x000a_Request" dataDxfId="458"/>
    <tableColumn id="14" xr3:uid="{00000000-0010-0000-0B00-00000E000000}" name="Prior._x000a_Authorization" dataDxfId="457"/>
    <tableColumn id="4" xr3:uid="{00000000-0010-0000-0B00-000004000000}" name="Activity._x000a_Start" dataDxfId="456"/>
    <tableColumn id="10" xr3:uid="{00000000-0010-0000-0B00-00000A000000}" name="Encounter._x000a_Start" dataDxfId="455"/>
    <tableColumn id="8" xr3:uid="{00000000-0010-0000-0B00-000008000000}" name="Header. TransactionDate" dataDxfId="454"/>
  </tableColumns>
  <tableStyleInfo name="TableStyleMedium2"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le1356151781819202122232526" displayName="Table1356151781819202122232526" ref="A1:S17" totalsRowShown="0" headerRowDxfId="453">
  <autoFilter ref="A1:S17" xr:uid="{00000000-0009-0000-0100-000019000000}"/>
  <tableColumns count="19">
    <tableColumn id="23" xr3:uid="{00000000-0010-0000-0C00-000017000000}" name="Target implementation date" dataDxfId="452"/>
    <tableColumn id="6" xr3:uid="{00000000-0010-0000-0C00-000006000000}" name="Change" dataDxfId="451"/>
    <tableColumn id="2" xr3:uid="{00000000-0010-0000-0C00-000002000000}" name="Change type" dataDxfId="450"/>
    <tableColumn id="16" xr3:uid="{00000000-0010-0000-0C00-000010000000}" name="Schedule update date" dataDxfId="449"/>
    <tableColumn id="21" xr3:uid="{00000000-0010-0000-0C00-000015000000}" name="Test release date" dataDxfId="448"/>
    <tableColumn id="20" xr3:uid="{00000000-0010-0000-0C00-000014000000}" name="Final test release date" dataDxfId="447"/>
    <tableColumn id="22" xr3:uid="{00000000-0010-0000-0C00-000016000000}" name="Release date" dataDxfId="446"/>
    <tableColumn id="9" xr3:uid="{00000000-0010-0000-0C00-000009000000}" name="Validation rule ID" dataDxfId="445"/>
    <tableColumn id="1" xr3:uid="{00000000-0010-0000-0C00-000001000000}" name="Object" dataDxfId="444"/>
    <tableColumn id="3" xr3:uid="{00000000-0010-0000-0C00-000003000000}" name="Element" dataDxfId="443"/>
    <tableColumn id="7" xr3:uid="{00000000-0010-0000-0C00-000007000000}" name="Description" dataDxfId="442"/>
    <tableColumn id="12" xr3:uid="{00000000-0010-0000-0C00-00000C000000}" name="Claim._x000a_Submission" dataDxfId="441"/>
    <tableColumn id="17" xr3:uid="{00000000-0010-0000-0C00-000011000000}" name="Remittance._x000a_Advice" dataDxfId="440"/>
    <tableColumn id="15" xr3:uid="{00000000-0010-0000-0C00-00000F000000}" name="Person._x000a_Register" dataDxfId="439"/>
    <tableColumn id="13" xr3:uid="{00000000-0010-0000-0C00-00000D000000}" name="Prior._x000a_Request" dataDxfId="438"/>
    <tableColumn id="14" xr3:uid="{00000000-0010-0000-0C00-00000E000000}" name="Prior._x000a_Authorization" dataDxfId="437"/>
    <tableColumn id="4" xr3:uid="{00000000-0010-0000-0C00-000004000000}" name="Activity._x000a_Start" dataDxfId="436"/>
    <tableColumn id="10" xr3:uid="{00000000-0010-0000-0C00-00000A000000}" name="Encounter._x000a_Start" dataDxfId="435"/>
    <tableColumn id="8" xr3:uid="{00000000-0010-0000-0C00-000008000000}" name="Header. TransactionDate" dataDxfId="434"/>
  </tableColumns>
  <tableStyleInfo name="TableStyleMedium2"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D000000}" name="Table13561517818192021222325" displayName="Table13561517818192021222325" ref="A1:S17" totalsRowShown="0" headerRowDxfId="433">
  <autoFilter ref="A1:S17" xr:uid="{00000000-0009-0000-0100-000018000000}"/>
  <tableColumns count="19">
    <tableColumn id="23" xr3:uid="{00000000-0010-0000-0D00-000017000000}" name="Target implementation date" dataDxfId="432"/>
    <tableColumn id="6" xr3:uid="{00000000-0010-0000-0D00-000006000000}" name="Change" dataDxfId="431"/>
    <tableColumn id="2" xr3:uid="{00000000-0010-0000-0D00-000002000000}" name="Change type" dataDxfId="430"/>
    <tableColumn id="16" xr3:uid="{00000000-0010-0000-0D00-000010000000}" name="Schedule update date" dataDxfId="429"/>
    <tableColumn id="21" xr3:uid="{00000000-0010-0000-0D00-000015000000}" name="Test release date" dataDxfId="428"/>
    <tableColumn id="20" xr3:uid="{00000000-0010-0000-0D00-000014000000}" name="Final test release date" dataDxfId="427"/>
    <tableColumn id="22" xr3:uid="{00000000-0010-0000-0D00-000016000000}" name="Release date" dataDxfId="426"/>
    <tableColumn id="9" xr3:uid="{00000000-0010-0000-0D00-000009000000}" name="Validation rule ID" dataDxfId="425"/>
    <tableColumn id="1" xr3:uid="{00000000-0010-0000-0D00-000001000000}" name="Object" dataDxfId="424"/>
    <tableColumn id="3" xr3:uid="{00000000-0010-0000-0D00-000003000000}" name="Element" dataDxfId="423"/>
    <tableColumn id="7" xr3:uid="{00000000-0010-0000-0D00-000007000000}" name="Description" dataDxfId="422"/>
    <tableColumn id="12" xr3:uid="{00000000-0010-0000-0D00-00000C000000}" name="Claim._x000a_Submission" dataDxfId="421"/>
    <tableColumn id="17" xr3:uid="{00000000-0010-0000-0D00-000011000000}" name="Remittance._x000a_Advice" dataDxfId="420"/>
    <tableColumn id="15" xr3:uid="{00000000-0010-0000-0D00-00000F000000}" name="Person._x000a_Register" dataDxfId="419"/>
    <tableColumn id="13" xr3:uid="{00000000-0010-0000-0D00-00000D000000}" name="Prior._x000a_Request" dataDxfId="418"/>
    <tableColumn id="14" xr3:uid="{00000000-0010-0000-0D00-00000E000000}" name="Prior._x000a_Authorization" dataDxfId="417"/>
    <tableColumn id="4" xr3:uid="{00000000-0010-0000-0D00-000004000000}" name="Activity._x000a_Start" dataDxfId="416"/>
    <tableColumn id="10" xr3:uid="{00000000-0010-0000-0D00-00000A000000}" name="Encounter._x000a_Start" dataDxfId="415"/>
    <tableColumn id="8" xr3:uid="{00000000-0010-0000-0D00-000008000000}" name="Header. TransactionDate" dataDxfId="414"/>
  </tableColumns>
  <tableStyleInfo name="TableStyleMedium2"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E000000}" name="Table135615178181920212223" displayName="Table135615178181920212223" ref="A1:S7" totalsRowShown="0" headerRowDxfId="413">
  <autoFilter ref="A1:S7" xr:uid="{00000000-0009-0000-0100-000016000000}"/>
  <tableColumns count="19">
    <tableColumn id="23" xr3:uid="{00000000-0010-0000-0E00-000017000000}" name="Target implementation date" dataDxfId="412"/>
    <tableColumn id="6" xr3:uid="{00000000-0010-0000-0E00-000006000000}" name="Change" dataDxfId="411"/>
    <tableColumn id="2" xr3:uid="{00000000-0010-0000-0E00-000002000000}" name="Change type" dataDxfId="410"/>
    <tableColumn id="16" xr3:uid="{00000000-0010-0000-0E00-000010000000}" name="Schedule update date" dataDxfId="409"/>
    <tableColumn id="21" xr3:uid="{00000000-0010-0000-0E00-000015000000}" name="Test release date" dataDxfId="408"/>
    <tableColumn id="20" xr3:uid="{00000000-0010-0000-0E00-000014000000}" name="Final test release date" dataDxfId="407"/>
    <tableColumn id="22" xr3:uid="{00000000-0010-0000-0E00-000016000000}" name="Release date" dataDxfId="406"/>
    <tableColumn id="9" xr3:uid="{00000000-0010-0000-0E00-000009000000}" name="Validation rule ID" dataDxfId="405"/>
    <tableColumn id="1" xr3:uid="{00000000-0010-0000-0E00-000001000000}" name="Object" dataDxfId="404"/>
    <tableColumn id="3" xr3:uid="{00000000-0010-0000-0E00-000003000000}" name="Element" dataDxfId="403"/>
    <tableColumn id="7" xr3:uid="{00000000-0010-0000-0E00-000007000000}" name="Description" dataDxfId="402"/>
    <tableColumn id="12" xr3:uid="{00000000-0010-0000-0E00-00000C000000}" name="Claim._x000a_Submission" dataDxfId="401"/>
    <tableColumn id="17" xr3:uid="{00000000-0010-0000-0E00-000011000000}" name="Remittance._x000a_Advice" dataDxfId="400"/>
    <tableColumn id="15" xr3:uid="{00000000-0010-0000-0E00-00000F000000}" name="Person._x000a_Register" dataDxfId="399"/>
    <tableColumn id="13" xr3:uid="{00000000-0010-0000-0E00-00000D000000}" name="Prior._x000a_Request" dataDxfId="398"/>
    <tableColumn id="14" xr3:uid="{00000000-0010-0000-0E00-00000E000000}" name="Prior._x000a_Authorization" dataDxfId="397"/>
    <tableColumn id="4" xr3:uid="{00000000-0010-0000-0E00-000004000000}" name="Activity._x000a_Start" dataDxfId="396"/>
    <tableColumn id="10" xr3:uid="{00000000-0010-0000-0E00-00000A000000}" name="Encounter._x000a_Start" dataDxfId="395"/>
    <tableColumn id="8" xr3:uid="{00000000-0010-0000-0E00-000008000000}" name="Header. TransactionDate" dataDxfId="394"/>
  </tableColumns>
  <tableStyleInfo name="TableStyleMedium2"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3561517818192021222324" displayName="Table13561517818192021222324" ref="A1:S2" totalsRowShown="0" headerRowDxfId="393">
  <autoFilter ref="A1:S2" xr:uid="{00000000-0009-0000-0100-000017000000}"/>
  <tableColumns count="19">
    <tableColumn id="23" xr3:uid="{00000000-0010-0000-0F00-000017000000}" name="Target implementation date" dataDxfId="392"/>
    <tableColumn id="6" xr3:uid="{00000000-0010-0000-0F00-000006000000}" name="Change" dataDxfId="391"/>
    <tableColumn id="2" xr3:uid="{00000000-0010-0000-0F00-000002000000}" name="Change type" dataDxfId="390"/>
    <tableColumn id="16" xr3:uid="{00000000-0010-0000-0F00-000010000000}" name="Schedule update date" dataDxfId="389"/>
    <tableColumn id="21" xr3:uid="{00000000-0010-0000-0F00-000015000000}" name="Test release date" dataDxfId="388"/>
    <tableColumn id="20" xr3:uid="{00000000-0010-0000-0F00-000014000000}" name="Final test release date" dataDxfId="387"/>
    <tableColumn id="22" xr3:uid="{00000000-0010-0000-0F00-000016000000}" name="Release date" dataDxfId="386"/>
    <tableColumn id="9" xr3:uid="{00000000-0010-0000-0F00-000009000000}" name="Validation rule ID" dataDxfId="385"/>
    <tableColumn id="1" xr3:uid="{00000000-0010-0000-0F00-000001000000}" name="Object" dataDxfId="384"/>
    <tableColumn id="3" xr3:uid="{00000000-0010-0000-0F00-000003000000}" name="Element" dataDxfId="383"/>
    <tableColumn id="7" xr3:uid="{00000000-0010-0000-0F00-000007000000}" name="Description" dataDxfId="382"/>
    <tableColumn id="12" xr3:uid="{00000000-0010-0000-0F00-00000C000000}" name="Claim._x000a_Submission" dataDxfId="381"/>
    <tableColumn id="17" xr3:uid="{00000000-0010-0000-0F00-000011000000}" name="Remittance._x000a_Advice" dataDxfId="380"/>
    <tableColumn id="15" xr3:uid="{00000000-0010-0000-0F00-00000F000000}" name="Person._x000a_Register" dataDxfId="379"/>
    <tableColumn id="13" xr3:uid="{00000000-0010-0000-0F00-00000D000000}" name="Prior._x000a_Request" dataDxfId="378"/>
    <tableColumn id="14" xr3:uid="{00000000-0010-0000-0F00-00000E000000}" name="Prior._x000a_Authorization" dataDxfId="377"/>
    <tableColumn id="4" xr3:uid="{00000000-0010-0000-0F00-000004000000}" name="Activity._x000a_Start" dataDxfId="376"/>
    <tableColumn id="10" xr3:uid="{00000000-0010-0000-0F00-00000A000000}" name="Encounter._x000a_Start" dataDxfId="375"/>
    <tableColumn id="8" xr3:uid="{00000000-0010-0000-0F00-000008000000}" name="Header. TransactionDate" dataDxfId="374"/>
  </tableColumns>
  <tableStyleInfo name="TableStyleMedium2"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0000000}" name="Table1356151781819202122" displayName="Table1356151781819202122" ref="A1:S5" totalsRowShown="0" headerRowDxfId="373">
  <autoFilter ref="A1:S5" xr:uid="{00000000-0009-0000-0100-000015000000}"/>
  <tableColumns count="19">
    <tableColumn id="23" xr3:uid="{00000000-0010-0000-1000-000017000000}" name="Target implementation date" dataDxfId="372"/>
    <tableColumn id="6" xr3:uid="{00000000-0010-0000-1000-000006000000}" name="Change" dataDxfId="371"/>
    <tableColumn id="2" xr3:uid="{00000000-0010-0000-1000-000002000000}" name="Change type" dataDxfId="370"/>
    <tableColumn id="16" xr3:uid="{00000000-0010-0000-1000-000010000000}" name="Schedule update date" dataDxfId="369"/>
    <tableColumn id="21" xr3:uid="{00000000-0010-0000-1000-000015000000}" name="Test release date" dataDxfId="368"/>
    <tableColumn id="20" xr3:uid="{00000000-0010-0000-1000-000014000000}" name="Final test release date" dataDxfId="367"/>
    <tableColumn id="22" xr3:uid="{00000000-0010-0000-1000-000016000000}" name="Release date" dataDxfId="366"/>
    <tableColumn id="9" xr3:uid="{00000000-0010-0000-1000-000009000000}" name="Validation rule ID" dataDxfId="365"/>
    <tableColumn id="1" xr3:uid="{00000000-0010-0000-1000-000001000000}" name="Object" dataDxfId="364"/>
    <tableColumn id="3" xr3:uid="{00000000-0010-0000-1000-000003000000}" name="Element" dataDxfId="363"/>
    <tableColumn id="7" xr3:uid="{00000000-0010-0000-1000-000007000000}" name="Description" dataDxfId="362"/>
    <tableColumn id="12" xr3:uid="{00000000-0010-0000-1000-00000C000000}" name="Claim._x000a_Submission" dataDxfId="361"/>
    <tableColumn id="17" xr3:uid="{00000000-0010-0000-1000-000011000000}" name="Remittance._x000a_Advice" dataDxfId="360"/>
    <tableColumn id="15" xr3:uid="{00000000-0010-0000-1000-00000F000000}" name="Person._x000a_Register" dataDxfId="359"/>
    <tableColumn id="13" xr3:uid="{00000000-0010-0000-1000-00000D000000}" name="Prior._x000a_Request" dataDxfId="358"/>
    <tableColumn id="14" xr3:uid="{00000000-0010-0000-1000-00000E000000}" name="Prior._x000a_Authorization" dataDxfId="357"/>
    <tableColumn id="4" xr3:uid="{00000000-0010-0000-1000-000004000000}" name="Activity._x000a_Start" dataDxfId="356"/>
    <tableColumn id="10" xr3:uid="{00000000-0010-0000-1000-00000A000000}" name="Encounter._x000a_Start" dataDxfId="355"/>
    <tableColumn id="8" xr3:uid="{00000000-0010-0000-1000-000008000000}" name="Header. TransactionDate" dataDxfId="354"/>
  </tableColumns>
  <tableStyleInfo name="TableStyleMedium2"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13561517818192021" displayName="Table13561517818192021" ref="A1:S2" totalsRowShown="0" headerRowDxfId="353">
  <autoFilter ref="A1:S2" xr:uid="{00000000-0009-0000-0100-000014000000}"/>
  <tableColumns count="19">
    <tableColumn id="23" xr3:uid="{00000000-0010-0000-1100-000017000000}" name="Target implementation date" dataDxfId="352"/>
    <tableColumn id="6" xr3:uid="{00000000-0010-0000-1100-000006000000}" name="Change" dataDxfId="351"/>
    <tableColumn id="2" xr3:uid="{00000000-0010-0000-1100-000002000000}" name="Change type" dataDxfId="350"/>
    <tableColumn id="16" xr3:uid="{00000000-0010-0000-1100-000010000000}" name="Schedule update date" dataDxfId="349"/>
    <tableColumn id="21" xr3:uid="{00000000-0010-0000-1100-000015000000}" name="Test release date" dataDxfId="348"/>
    <tableColumn id="20" xr3:uid="{00000000-0010-0000-1100-000014000000}" name="Final test release date" dataDxfId="347"/>
    <tableColumn id="22" xr3:uid="{00000000-0010-0000-1100-000016000000}" name="Release date" dataDxfId="346"/>
    <tableColumn id="9" xr3:uid="{00000000-0010-0000-1100-000009000000}" name="Validation rule ID" dataDxfId="345"/>
    <tableColumn id="1" xr3:uid="{00000000-0010-0000-1100-000001000000}" name="Object" dataDxfId="344"/>
    <tableColumn id="3" xr3:uid="{00000000-0010-0000-1100-000003000000}" name="Element" dataDxfId="343"/>
    <tableColumn id="7" xr3:uid="{00000000-0010-0000-1100-000007000000}" name="Description" dataDxfId="342"/>
    <tableColumn id="12" xr3:uid="{00000000-0010-0000-1100-00000C000000}" name="Claim._x000a_Submission" dataDxfId="341"/>
    <tableColumn id="17" xr3:uid="{00000000-0010-0000-1100-000011000000}" name="Remittance._x000a_Advice" dataDxfId="340"/>
    <tableColumn id="15" xr3:uid="{00000000-0010-0000-1100-00000F000000}" name="Person._x000a_Register" dataDxfId="339"/>
    <tableColumn id="13" xr3:uid="{00000000-0010-0000-1100-00000D000000}" name="Prior._x000a_Request" dataDxfId="338"/>
    <tableColumn id="14" xr3:uid="{00000000-0010-0000-1100-00000E000000}" name="Prior._x000a_Authorization" dataDxfId="337"/>
    <tableColumn id="4" xr3:uid="{00000000-0010-0000-1100-000004000000}" name="Activity._x000a_Start" dataDxfId="336"/>
    <tableColumn id="10" xr3:uid="{00000000-0010-0000-1100-00000A000000}" name="Encounter._x000a_Start" dataDxfId="335"/>
    <tableColumn id="8" xr3:uid="{00000000-0010-0000-1100-000008000000}" name="Header. TransactionDate" dataDxfId="334"/>
  </tableColumns>
  <tableStyleInfo name="TableStyleMedium2"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1356" displayName="Table1356" ref="A1:S10" totalsRowShown="0" headerRowDxfId="881" dataDxfId="880">
  <autoFilter ref="A1:S10" xr:uid="{00000000-0009-0000-0100-000005000000}"/>
  <tableColumns count="19">
    <tableColumn id="23" xr3:uid="{00000000-0010-0000-0200-000017000000}" name="Target implementation date" dataDxfId="879"/>
    <tableColumn id="6" xr3:uid="{00000000-0010-0000-0200-000006000000}" name="Change" dataDxfId="878"/>
    <tableColumn id="2" xr3:uid="{00000000-0010-0000-0200-000002000000}" name="Change type" dataDxfId="877"/>
    <tableColumn id="16" xr3:uid="{00000000-0010-0000-0200-000010000000}" name="Schedule update date" dataDxfId="876"/>
    <tableColumn id="21" xr3:uid="{00000000-0010-0000-0200-000015000000}" name="Test release date" dataDxfId="875"/>
    <tableColumn id="20" xr3:uid="{00000000-0010-0000-0200-000014000000}" name="Final test release date" dataDxfId="874"/>
    <tableColumn id="22" xr3:uid="{00000000-0010-0000-0200-000016000000}" name="Release date" dataDxfId="873"/>
    <tableColumn id="9" xr3:uid="{00000000-0010-0000-0200-000009000000}" name="Validation rule ID" dataDxfId="872"/>
    <tableColumn id="1" xr3:uid="{00000000-0010-0000-0200-000001000000}" name="Object" dataDxfId="871"/>
    <tableColumn id="3" xr3:uid="{00000000-0010-0000-0200-000003000000}" name="Element" dataDxfId="870"/>
    <tableColumn id="7" xr3:uid="{00000000-0010-0000-0200-000007000000}" name="Description" dataDxfId="869"/>
    <tableColumn id="12" xr3:uid="{00000000-0010-0000-0200-00000C000000}" name="Claim._x000a_Submission" dataDxfId="868"/>
    <tableColumn id="17" xr3:uid="{00000000-0010-0000-0200-000011000000}" name="Remittance._x000a_Advice" dataDxfId="867"/>
    <tableColumn id="15" xr3:uid="{00000000-0010-0000-0200-00000F000000}" name="Person._x000a_Register" dataDxfId="866"/>
    <tableColumn id="13" xr3:uid="{00000000-0010-0000-0200-00000D000000}" name="Prior._x000a_Request" dataDxfId="865"/>
    <tableColumn id="14" xr3:uid="{00000000-0010-0000-0200-00000E000000}" name="Prior._x000a_Authorization" dataDxfId="864"/>
    <tableColumn id="4" xr3:uid="{00000000-0010-0000-0200-000004000000}" name="Activity._x000a_Start" dataDxfId="863"/>
    <tableColumn id="10" xr3:uid="{00000000-0010-0000-0200-00000A000000}" name="Encounter._x000a_Start" dataDxfId="862"/>
    <tableColumn id="8" xr3:uid="{00000000-0010-0000-0200-000008000000}" name="Header. TransactionDate" dataDxfId="861"/>
  </tableColumns>
  <tableStyleInfo name="TableStyleLight15"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35615178181920" displayName="Table135615178181920" ref="A1:S2" totalsRowShown="0" headerRowDxfId="333">
  <autoFilter ref="A1:S2" xr:uid="{00000000-0009-0000-0100-000013000000}"/>
  <tableColumns count="19">
    <tableColumn id="23" xr3:uid="{00000000-0010-0000-1200-000017000000}" name="Target implementation date" dataDxfId="332"/>
    <tableColumn id="6" xr3:uid="{00000000-0010-0000-1200-000006000000}" name="Change" dataDxfId="331"/>
    <tableColumn id="2" xr3:uid="{00000000-0010-0000-1200-000002000000}" name="Change type" dataDxfId="330"/>
    <tableColumn id="16" xr3:uid="{00000000-0010-0000-1200-000010000000}" name="Schedule update date" dataDxfId="329"/>
    <tableColumn id="21" xr3:uid="{00000000-0010-0000-1200-000015000000}" name="Test release date" dataDxfId="328"/>
    <tableColumn id="20" xr3:uid="{00000000-0010-0000-1200-000014000000}" name="Final test release date" dataDxfId="327"/>
    <tableColumn id="22" xr3:uid="{00000000-0010-0000-1200-000016000000}" name="Release date" dataDxfId="326"/>
    <tableColumn id="9" xr3:uid="{00000000-0010-0000-1200-000009000000}" name="Validation rule ID" dataDxfId="325"/>
    <tableColumn id="1" xr3:uid="{00000000-0010-0000-1200-000001000000}" name="Object" dataDxfId="324"/>
    <tableColumn id="3" xr3:uid="{00000000-0010-0000-1200-000003000000}" name="Element" dataDxfId="323"/>
    <tableColumn id="7" xr3:uid="{00000000-0010-0000-1200-000007000000}" name="Description" dataDxfId="322"/>
    <tableColumn id="12" xr3:uid="{00000000-0010-0000-1200-00000C000000}" name="Claim._x000a_Submission" dataDxfId="321"/>
    <tableColumn id="17" xr3:uid="{00000000-0010-0000-1200-000011000000}" name="Remittance._x000a_Advice" dataDxfId="320"/>
    <tableColumn id="15" xr3:uid="{00000000-0010-0000-1200-00000F000000}" name="Person._x000a_Register" dataDxfId="319"/>
    <tableColumn id="13" xr3:uid="{00000000-0010-0000-1200-00000D000000}" name="Prior._x000a_Request" dataDxfId="318"/>
    <tableColumn id="14" xr3:uid="{00000000-0010-0000-1200-00000E000000}" name="Prior._x000a_Authorization" dataDxfId="317"/>
    <tableColumn id="4" xr3:uid="{00000000-0010-0000-1200-000004000000}" name="Activity._x000a_Start" dataDxfId="316"/>
    <tableColumn id="10" xr3:uid="{00000000-0010-0000-1200-00000A000000}" name="Encounter._x000a_Start" dataDxfId="315"/>
    <tableColumn id="8" xr3:uid="{00000000-0010-0000-1200-000008000000}" name="Header. TransactionDate" dataDxfId="314"/>
  </tableColumns>
  <tableStyleInfo name="TableStyleMedium2"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1356151781819" displayName="Table1356151781819" ref="A1:S5" totalsRowShown="0" headerRowDxfId="313">
  <autoFilter ref="A1:S5" xr:uid="{00000000-0009-0000-0100-000012000000}"/>
  <tableColumns count="19">
    <tableColumn id="23" xr3:uid="{00000000-0010-0000-1300-000017000000}" name="Target implementation date" dataDxfId="312"/>
    <tableColumn id="6" xr3:uid="{00000000-0010-0000-1300-000006000000}" name="Change" dataDxfId="311"/>
    <tableColumn id="2" xr3:uid="{00000000-0010-0000-1300-000002000000}" name="Change type" dataDxfId="310"/>
    <tableColumn id="16" xr3:uid="{00000000-0010-0000-1300-000010000000}" name="Schedule update date" dataDxfId="309"/>
    <tableColumn id="21" xr3:uid="{00000000-0010-0000-1300-000015000000}" name="Test release date" dataDxfId="308"/>
    <tableColumn id="20" xr3:uid="{00000000-0010-0000-1300-000014000000}" name="Final test release date" dataDxfId="307"/>
    <tableColumn id="22" xr3:uid="{00000000-0010-0000-1300-000016000000}" name="Release date" dataDxfId="306"/>
    <tableColumn id="9" xr3:uid="{00000000-0010-0000-1300-000009000000}" name="Validation rule ID" dataDxfId="305"/>
    <tableColumn id="1" xr3:uid="{00000000-0010-0000-1300-000001000000}" name="Object" dataDxfId="304"/>
    <tableColumn id="3" xr3:uid="{00000000-0010-0000-1300-000003000000}" name="Element" dataDxfId="303"/>
    <tableColumn id="7" xr3:uid="{00000000-0010-0000-1300-000007000000}" name="Description" dataDxfId="302"/>
    <tableColumn id="12" xr3:uid="{00000000-0010-0000-1300-00000C000000}" name="Claim._x000a_Submission" dataDxfId="301"/>
    <tableColumn id="17" xr3:uid="{00000000-0010-0000-1300-000011000000}" name="Remittance._x000a_Advice" dataDxfId="300"/>
    <tableColumn id="15" xr3:uid="{00000000-0010-0000-1300-00000F000000}" name="Person._x000a_Register" dataDxfId="299"/>
    <tableColumn id="13" xr3:uid="{00000000-0010-0000-1300-00000D000000}" name="Prior._x000a_Request" dataDxfId="298"/>
    <tableColumn id="14" xr3:uid="{00000000-0010-0000-1300-00000E000000}" name="Prior._x000a_Authorization" dataDxfId="297"/>
    <tableColumn id="4" xr3:uid="{00000000-0010-0000-1300-000004000000}" name="Activity._x000a_Start" dataDxfId="296"/>
    <tableColumn id="10" xr3:uid="{00000000-0010-0000-1300-00000A000000}" name="Encounter._x000a_Start" dataDxfId="295"/>
    <tableColumn id="8" xr3:uid="{00000000-0010-0000-1300-000008000000}" name="Header. TransactionDate" dataDxfId="294"/>
  </tableColumns>
  <tableStyleInfo name="TableStyleMedium2"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4000000}" name="Table13561517818" displayName="Table13561517818" ref="A1:S3" totalsRowShown="0" headerRowDxfId="293" dataDxfId="292">
  <autoFilter ref="A1:S3" xr:uid="{00000000-0009-0000-0100-000011000000}"/>
  <tableColumns count="19">
    <tableColumn id="23" xr3:uid="{00000000-0010-0000-1400-000017000000}" name="Target implementation date" dataDxfId="291"/>
    <tableColumn id="6" xr3:uid="{00000000-0010-0000-1400-000006000000}" name="Change" dataDxfId="290"/>
    <tableColumn id="2" xr3:uid="{00000000-0010-0000-1400-000002000000}" name="Change type" dataDxfId="289"/>
    <tableColumn id="16" xr3:uid="{00000000-0010-0000-1400-000010000000}" name="Schedule update date" dataDxfId="288"/>
    <tableColumn id="21" xr3:uid="{00000000-0010-0000-1400-000015000000}" name="Test release date" dataDxfId="287"/>
    <tableColumn id="20" xr3:uid="{00000000-0010-0000-1400-000014000000}" name="Final test release date" dataDxfId="286"/>
    <tableColumn id="22" xr3:uid="{00000000-0010-0000-1400-000016000000}" name="Release date" dataDxfId="285"/>
    <tableColumn id="9" xr3:uid="{00000000-0010-0000-1400-000009000000}" name="Validation rule ID" dataDxfId="284"/>
    <tableColumn id="1" xr3:uid="{00000000-0010-0000-1400-000001000000}" name="Object" dataDxfId="283"/>
    <tableColumn id="3" xr3:uid="{00000000-0010-0000-1400-000003000000}" name="Element" dataDxfId="282"/>
    <tableColumn id="7" xr3:uid="{00000000-0010-0000-1400-000007000000}" name="Description" dataDxfId="281"/>
    <tableColumn id="12" xr3:uid="{00000000-0010-0000-1400-00000C000000}" name="Claim._x000a_Submission" dataDxfId="280"/>
    <tableColumn id="17" xr3:uid="{00000000-0010-0000-1400-000011000000}" name="Remittance._x000a_Advice" dataDxfId="279"/>
    <tableColumn id="15" xr3:uid="{00000000-0010-0000-1400-00000F000000}" name="Person._x000a_Register" dataDxfId="278"/>
    <tableColumn id="13" xr3:uid="{00000000-0010-0000-1400-00000D000000}" name="Prior._x000a_Request" dataDxfId="277"/>
    <tableColumn id="14" xr3:uid="{00000000-0010-0000-1400-00000E000000}" name="Prior._x000a_Authorization" dataDxfId="276"/>
    <tableColumn id="4" xr3:uid="{00000000-0010-0000-1400-000004000000}" name="Activity._x000a_Start" dataDxfId="275"/>
    <tableColumn id="10" xr3:uid="{00000000-0010-0000-1400-00000A000000}" name="Encounter._x000a_Start" dataDxfId="274"/>
    <tableColumn id="8" xr3:uid="{00000000-0010-0000-1400-000008000000}" name="Header. TransactionDate" dataDxfId="273"/>
  </tableColumns>
  <tableStyleInfo name="TableStyleMedium2"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5000000}" name="Table135615178" displayName="Table135615178" ref="A1:S4" totalsRowShown="0" headerRowDxfId="272" dataDxfId="271">
  <autoFilter ref="A1:S4" xr:uid="{00000000-0009-0000-0100-000007000000}"/>
  <tableColumns count="19">
    <tableColumn id="23" xr3:uid="{00000000-0010-0000-1500-000017000000}" name="Target implementation date" dataDxfId="270"/>
    <tableColumn id="6" xr3:uid="{00000000-0010-0000-1500-000006000000}" name="Change" dataDxfId="269"/>
    <tableColumn id="2" xr3:uid="{00000000-0010-0000-1500-000002000000}" name="Change type" dataDxfId="268"/>
    <tableColumn id="16" xr3:uid="{00000000-0010-0000-1500-000010000000}" name="Schedule update date" dataDxfId="267"/>
    <tableColumn id="21" xr3:uid="{00000000-0010-0000-1500-000015000000}" name="Test release date" dataDxfId="266"/>
    <tableColumn id="20" xr3:uid="{00000000-0010-0000-1500-000014000000}" name="Final test release date" dataDxfId="265"/>
    <tableColumn id="22" xr3:uid="{00000000-0010-0000-1500-000016000000}" name="Release date" dataDxfId="264"/>
    <tableColumn id="9" xr3:uid="{00000000-0010-0000-1500-000009000000}" name="Validation rule ID" dataDxfId="263"/>
    <tableColumn id="1" xr3:uid="{00000000-0010-0000-1500-000001000000}" name="Object" dataDxfId="262"/>
    <tableColumn id="3" xr3:uid="{00000000-0010-0000-1500-000003000000}" name="Element" dataDxfId="261"/>
    <tableColumn id="7" xr3:uid="{00000000-0010-0000-1500-000007000000}" name="Description" dataDxfId="260"/>
    <tableColumn id="12" xr3:uid="{00000000-0010-0000-1500-00000C000000}" name="Claim._x000a_Submission" dataDxfId="259"/>
    <tableColumn id="17" xr3:uid="{00000000-0010-0000-1500-000011000000}" name="Remittance._x000a_Advice" dataDxfId="258"/>
    <tableColumn id="15" xr3:uid="{00000000-0010-0000-1500-00000F000000}" name="Person._x000a_Register" dataDxfId="257"/>
    <tableColumn id="13" xr3:uid="{00000000-0010-0000-1500-00000D000000}" name="Prior._x000a_Request" dataDxfId="256"/>
    <tableColumn id="14" xr3:uid="{00000000-0010-0000-1500-00000E000000}" name="Prior._x000a_Authorization" dataDxfId="255"/>
    <tableColumn id="4" xr3:uid="{00000000-0010-0000-1500-000004000000}" name="Activity._x000a_Start" dataDxfId="254"/>
    <tableColumn id="10" xr3:uid="{00000000-0010-0000-1500-00000A000000}" name="Encounter._x000a_Start" dataDxfId="253"/>
    <tableColumn id="8" xr3:uid="{00000000-0010-0000-1500-000008000000}" name="Header. TransactionDate" dataDxfId="252"/>
  </tableColumns>
  <tableStyleInfo name="TableStyleMedium2"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6000000}" name="Table13561517" displayName="Table13561517" ref="A1:S4" totalsRowShown="0" headerRowDxfId="251" dataDxfId="250">
  <autoFilter ref="A1:S4" xr:uid="{00000000-0009-0000-0100-000010000000}"/>
  <tableColumns count="19">
    <tableColumn id="23" xr3:uid="{00000000-0010-0000-1600-000017000000}" name="Target implementation date" dataDxfId="249"/>
    <tableColumn id="6" xr3:uid="{00000000-0010-0000-1600-000006000000}" name="Change" dataDxfId="248"/>
    <tableColumn id="2" xr3:uid="{00000000-0010-0000-1600-000002000000}" name="Change type" dataDxfId="247"/>
    <tableColumn id="16" xr3:uid="{00000000-0010-0000-1600-000010000000}" name="Schedule update date" dataDxfId="246"/>
    <tableColumn id="21" xr3:uid="{00000000-0010-0000-1600-000015000000}" name="Test release date" dataDxfId="245"/>
    <tableColumn id="20" xr3:uid="{00000000-0010-0000-1600-000014000000}" name="Final test release date" dataDxfId="244"/>
    <tableColumn id="22" xr3:uid="{00000000-0010-0000-1600-000016000000}" name="Release date" dataDxfId="243"/>
    <tableColumn id="9" xr3:uid="{00000000-0010-0000-1600-000009000000}" name="Validation rule ID" dataDxfId="242"/>
    <tableColumn id="1" xr3:uid="{00000000-0010-0000-1600-000001000000}" name="Object" dataDxfId="241"/>
    <tableColumn id="3" xr3:uid="{00000000-0010-0000-1600-000003000000}" name="Element" dataDxfId="240"/>
    <tableColumn id="7" xr3:uid="{00000000-0010-0000-1600-000007000000}" name="Description" dataDxfId="239"/>
    <tableColumn id="12" xr3:uid="{00000000-0010-0000-1600-00000C000000}" name="Claim._x000a_Submission" dataDxfId="238"/>
    <tableColumn id="17" xr3:uid="{00000000-0010-0000-1600-000011000000}" name="Remittance._x000a_Advice" dataDxfId="237"/>
    <tableColumn id="15" xr3:uid="{00000000-0010-0000-1600-00000F000000}" name="Person._x000a_Register" dataDxfId="236"/>
    <tableColumn id="13" xr3:uid="{00000000-0010-0000-1600-00000D000000}" name="Prior._x000a_Request" dataDxfId="235"/>
    <tableColumn id="14" xr3:uid="{00000000-0010-0000-1600-00000E000000}" name="Prior._x000a_Authorization" dataDxfId="234"/>
    <tableColumn id="4" xr3:uid="{00000000-0010-0000-1600-000004000000}" name="Activity._x000a_Start" dataDxfId="233"/>
    <tableColumn id="10" xr3:uid="{00000000-0010-0000-1600-00000A000000}" name="Encounter._x000a_Start" dataDxfId="232"/>
    <tableColumn id="8" xr3:uid="{00000000-0010-0000-1600-000008000000}" name="Header. TransactionDate" dataDxfId="231"/>
  </tableColumns>
  <tableStyleInfo name="TableStyleMedium2"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7000000}" name="Table135615" displayName="Table135615" ref="A1:S9" totalsRowShown="0" headerRowDxfId="230" dataDxfId="229">
  <autoFilter ref="A1:S9" xr:uid="{00000000-0009-0000-0100-00000E000000}"/>
  <tableColumns count="19">
    <tableColumn id="23" xr3:uid="{00000000-0010-0000-1700-000017000000}" name="Target implementation date" dataDxfId="228"/>
    <tableColumn id="6" xr3:uid="{00000000-0010-0000-1700-000006000000}" name="Change" dataDxfId="227"/>
    <tableColumn id="2" xr3:uid="{00000000-0010-0000-1700-000002000000}" name="Change type" dataDxfId="226"/>
    <tableColumn id="16" xr3:uid="{00000000-0010-0000-1700-000010000000}" name="Schedule update date" dataDxfId="225"/>
    <tableColumn id="21" xr3:uid="{00000000-0010-0000-1700-000015000000}" name="Test release date" dataDxfId="224"/>
    <tableColumn id="20" xr3:uid="{00000000-0010-0000-1700-000014000000}" name="Final test release date" dataDxfId="223"/>
    <tableColumn id="22" xr3:uid="{00000000-0010-0000-1700-000016000000}" name="Release date" dataDxfId="222"/>
    <tableColumn id="9" xr3:uid="{00000000-0010-0000-1700-000009000000}" name="Validation rule ID" dataDxfId="221"/>
    <tableColumn id="1" xr3:uid="{00000000-0010-0000-1700-000001000000}" name="Object" dataDxfId="220"/>
    <tableColumn id="3" xr3:uid="{00000000-0010-0000-1700-000003000000}" name="Element" dataDxfId="219"/>
    <tableColumn id="7" xr3:uid="{00000000-0010-0000-1700-000007000000}" name="Description" dataDxfId="218"/>
    <tableColumn id="12" xr3:uid="{00000000-0010-0000-1700-00000C000000}" name="Claim._x000a_Submission" dataDxfId="217"/>
    <tableColumn id="17" xr3:uid="{00000000-0010-0000-1700-000011000000}" name="Remittance._x000a_Advice" dataDxfId="216"/>
    <tableColumn id="15" xr3:uid="{00000000-0010-0000-1700-00000F000000}" name="Person._x000a_Register" dataDxfId="215"/>
    <tableColumn id="13" xr3:uid="{00000000-0010-0000-1700-00000D000000}" name="Prior._x000a_Request" dataDxfId="214"/>
    <tableColumn id="14" xr3:uid="{00000000-0010-0000-1700-00000E000000}" name="Prior._x000a_Authorization" dataDxfId="213"/>
    <tableColumn id="4" xr3:uid="{00000000-0010-0000-1700-000004000000}" name="Activity._x000a_Start" dataDxfId="212"/>
    <tableColumn id="10" xr3:uid="{00000000-0010-0000-1700-00000A000000}" name="Encounter._x000a_Start" dataDxfId="211"/>
    <tableColumn id="8" xr3:uid="{00000000-0010-0000-1700-000008000000}" name="Header. TransactionDate" dataDxfId="210"/>
  </tableColumns>
  <tableStyleInfo name="TableStyleMedium2"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8000000}" name="Table13567101114" displayName="Table13567101114" ref="A1:S9" totalsRowShown="0" headerRowDxfId="209" dataDxfId="208">
  <autoFilter ref="A1:S9" xr:uid="{00000000-0009-0000-0100-00000D000000}"/>
  <tableColumns count="19">
    <tableColumn id="23" xr3:uid="{00000000-0010-0000-1800-000017000000}" name="Target implementation date" dataDxfId="207"/>
    <tableColumn id="6" xr3:uid="{00000000-0010-0000-1800-000006000000}" name="Change" dataDxfId="206" dataCellStyle="Normal"/>
    <tableColumn id="2" xr3:uid="{00000000-0010-0000-1800-000002000000}" name="Change _x000a_type" dataDxfId="205"/>
    <tableColumn id="16" xr3:uid="{00000000-0010-0000-1800-000010000000}" name="Schedule update date" dataDxfId="204"/>
    <tableColumn id="21" xr3:uid="{00000000-0010-0000-1800-000015000000}" name="Test release date" dataDxfId="203"/>
    <tableColumn id="20" xr3:uid="{00000000-0010-0000-1800-000014000000}" name="Final test release date" dataDxfId="202"/>
    <tableColumn id="22" xr3:uid="{00000000-0010-0000-1800-000016000000}" name="Release date" dataDxfId="201"/>
    <tableColumn id="9" xr3:uid="{00000000-0010-0000-1800-000009000000}" name="Validation rule ID" dataDxfId="200"/>
    <tableColumn id="1" xr3:uid="{00000000-0010-0000-1800-000001000000}" name="Object" dataDxfId="199"/>
    <tableColumn id="3" xr3:uid="{00000000-0010-0000-1800-000003000000}" name="Element" dataDxfId="198"/>
    <tableColumn id="7" xr3:uid="{00000000-0010-0000-1800-000007000000}" name="Description" dataDxfId="197"/>
    <tableColumn id="12" xr3:uid="{00000000-0010-0000-1800-00000C000000}" name="Claim._x000a_Submission" dataDxfId="196"/>
    <tableColumn id="17" xr3:uid="{00000000-0010-0000-1800-000011000000}" name="Remittance._x000a_Advice" dataDxfId="195"/>
    <tableColumn id="15" xr3:uid="{00000000-0010-0000-1800-00000F000000}" name="Person._x000a_Register" dataDxfId="194"/>
    <tableColumn id="13" xr3:uid="{00000000-0010-0000-1800-00000D000000}" name="Prior._x000a_Request" dataDxfId="193"/>
    <tableColumn id="14" xr3:uid="{00000000-0010-0000-1800-00000E000000}" name="Prior._x000a_Authorization" dataDxfId="192"/>
    <tableColumn id="4" xr3:uid="{00000000-0010-0000-1800-000004000000}" name="Activity._x000a_Start" dataDxfId="191"/>
    <tableColumn id="10" xr3:uid="{00000000-0010-0000-1800-00000A000000}" name="Encounter._x000a_Start" dataDxfId="190"/>
    <tableColumn id="8" xr3:uid="{00000000-0010-0000-1800-000008000000}" name="Header. TransactionDate" dataDxfId="189"/>
  </tableColumns>
  <tableStyleInfo name="TableStyleLight6"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9000000}" name="Table135671013" displayName="Table135671013" ref="A1:S4" totalsRowShown="0" headerRowDxfId="188" dataDxfId="187">
  <autoFilter ref="A1:S4" xr:uid="{00000000-0009-0000-0100-00000C000000}"/>
  <tableColumns count="19">
    <tableColumn id="23" xr3:uid="{00000000-0010-0000-1900-000017000000}" name="Target implementation date" dataDxfId="186"/>
    <tableColumn id="6" xr3:uid="{00000000-0010-0000-1900-000006000000}" name="Change" dataDxfId="185"/>
    <tableColumn id="2" xr3:uid="{00000000-0010-0000-1900-000002000000}" name="Change _x000a_type" dataDxfId="184"/>
    <tableColumn id="16" xr3:uid="{00000000-0010-0000-1900-000010000000}" name="Schedule update date" dataDxfId="183"/>
    <tableColumn id="21" xr3:uid="{00000000-0010-0000-1900-000015000000}" name="Test release date" dataDxfId="182"/>
    <tableColumn id="20" xr3:uid="{00000000-0010-0000-1900-000014000000}" name="Final test release date" dataDxfId="181"/>
    <tableColumn id="22" xr3:uid="{00000000-0010-0000-1900-000016000000}" name="Release date" dataDxfId="180"/>
    <tableColumn id="9" xr3:uid="{00000000-0010-0000-1900-000009000000}" name="Validation rule ID" dataDxfId="179"/>
    <tableColumn id="1" xr3:uid="{00000000-0010-0000-1900-000001000000}" name="Object" dataDxfId="178"/>
    <tableColumn id="3" xr3:uid="{00000000-0010-0000-1900-000003000000}" name="Element" dataDxfId="177"/>
    <tableColumn id="7" xr3:uid="{00000000-0010-0000-1900-000007000000}" name="Description" dataDxfId="176"/>
    <tableColumn id="12" xr3:uid="{00000000-0010-0000-1900-00000C000000}" name="Claim._x000a_Submission" dataDxfId="175"/>
    <tableColumn id="17" xr3:uid="{00000000-0010-0000-1900-000011000000}" name="Remittance._x000a_Advice" dataDxfId="174"/>
    <tableColumn id="15" xr3:uid="{00000000-0010-0000-1900-00000F000000}" name="Person._x000a_Register" dataDxfId="173"/>
    <tableColumn id="13" xr3:uid="{00000000-0010-0000-1900-00000D000000}" name="Prior._x000a_Request" dataDxfId="172"/>
    <tableColumn id="14" xr3:uid="{00000000-0010-0000-1900-00000E000000}" name="Prior._x000a_Authorization" dataDxfId="171"/>
    <tableColumn id="4" xr3:uid="{00000000-0010-0000-1900-000004000000}" name="Activity._x000a_Start" dataDxfId="170"/>
    <tableColumn id="10" xr3:uid="{00000000-0010-0000-1900-00000A000000}" name="Encounter._x000a_Start" dataDxfId="169"/>
    <tableColumn id="8" xr3:uid="{00000000-0010-0000-1900-000008000000}" name="Header. TransactionDate" dataDxfId="168"/>
  </tableColumns>
  <tableStyleInfo name="TableStyleLight6"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A000000}" name="Table13567101112" displayName="Table13567101112" ref="A1:S8" totalsRowShown="0" headerRowDxfId="167" dataDxfId="166">
  <autoFilter ref="A1:S8" xr:uid="{00000000-0009-0000-0100-00000B000000}"/>
  <tableColumns count="19">
    <tableColumn id="23" xr3:uid="{00000000-0010-0000-1A00-000017000000}" name="Target implementation date" dataDxfId="165"/>
    <tableColumn id="6" xr3:uid="{00000000-0010-0000-1A00-000006000000}" name="Change" dataDxfId="164"/>
    <tableColumn id="2" xr3:uid="{00000000-0010-0000-1A00-000002000000}" name="Change _x000a_type" dataDxfId="163"/>
    <tableColumn id="16" xr3:uid="{00000000-0010-0000-1A00-000010000000}" name="Schedule update date" dataDxfId="162"/>
    <tableColumn id="21" xr3:uid="{00000000-0010-0000-1A00-000015000000}" name="Test release date" dataDxfId="161"/>
    <tableColumn id="20" xr3:uid="{00000000-0010-0000-1A00-000014000000}" name="Final test release date" dataDxfId="160"/>
    <tableColumn id="22" xr3:uid="{00000000-0010-0000-1A00-000016000000}" name="Release date" dataDxfId="159"/>
    <tableColumn id="9" xr3:uid="{00000000-0010-0000-1A00-000009000000}" name="Validation rule ID" dataDxfId="158"/>
    <tableColumn id="1" xr3:uid="{00000000-0010-0000-1A00-000001000000}" name="Object" dataDxfId="157"/>
    <tableColumn id="3" xr3:uid="{00000000-0010-0000-1A00-000003000000}" name="Element" dataDxfId="156"/>
    <tableColumn id="7" xr3:uid="{00000000-0010-0000-1A00-000007000000}" name="Description" dataDxfId="155"/>
    <tableColumn id="12" xr3:uid="{00000000-0010-0000-1A00-00000C000000}" name="Claim._x000a_Submission" dataDxfId="154"/>
    <tableColumn id="17" xr3:uid="{00000000-0010-0000-1A00-000011000000}" name="Remittance._x000a_Advice" dataDxfId="153"/>
    <tableColumn id="15" xr3:uid="{00000000-0010-0000-1A00-00000F000000}" name="Person._x000a_Register" dataDxfId="152"/>
    <tableColumn id="13" xr3:uid="{00000000-0010-0000-1A00-00000D000000}" name="Prior._x000a_Request" dataDxfId="151"/>
    <tableColumn id="14" xr3:uid="{00000000-0010-0000-1A00-00000E000000}" name="Prior._x000a_Authorization" dataDxfId="150"/>
    <tableColumn id="4" xr3:uid="{00000000-0010-0000-1A00-000004000000}" name="Activity._x000a_Start" dataDxfId="149"/>
    <tableColumn id="10" xr3:uid="{00000000-0010-0000-1A00-00000A000000}" name="Encounter._x000a_Start" dataDxfId="148"/>
    <tableColumn id="8" xr3:uid="{00000000-0010-0000-1A00-000008000000}" name="Header. TransactionDate" dataDxfId="147"/>
  </tableColumns>
  <tableStyleInfo name="TableStyleLight6"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B000000}" name="Table135671011" displayName="Table135671011" ref="A1:S2" totalsRowShown="0" headerRowDxfId="146" dataDxfId="145">
  <autoFilter ref="A1:S2" xr:uid="{00000000-0009-0000-0100-00000A000000}"/>
  <tableColumns count="19">
    <tableColumn id="23" xr3:uid="{00000000-0010-0000-1B00-000017000000}" name="Target implementation date" dataDxfId="144"/>
    <tableColumn id="6" xr3:uid="{00000000-0010-0000-1B00-000006000000}" name="Change" dataDxfId="143" dataCellStyle="Normal"/>
    <tableColumn id="2" xr3:uid="{00000000-0010-0000-1B00-000002000000}" name="Change _x000a_type" dataDxfId="142"/>
    <tableColumn id="16" xr3:uid="{00000000-0010-0000-1B00-000010000000}" name="Schedule update date" dataDxfId="141"/>
    <tableColumn id="21" xr3:uid="{00000000-0010-0000-1B00-000015000000}" name="Test release date" dataDxfId="140"/>
    <tableColumn id="20" xr3:uid="{00000000-0010-0000-1B00-000014000000}" name="Final test release date" dataDxfId="139"/>
    <tableColumn id="22" xr3:uid="{00000000-0010-0000-1B00-000016000000}" name="Release date" dataDxfId="138"/>
    <tableColumn id="9" xr3:uid="{00000000-0010-0000-1B00-000009000000}" name="Validation rule ID" dataDxfId="137"/>
    <tableColumn id="1" xr3:uid="{00000000-0010-0000-1B00-000001000000}" name="Object" dataDxfId="136"/>
    <tableColumn id="3" xr3:uid="{00000000-0010-0000-1B00-000003000000}" name="Element" dataDxfId="135"/>
    <tableColumn id="7" xr3:uid="{00000000-0010-0000-1B00-000007000000}" name="Description" dataDxfId="134"/>
    <tableColumn id="12" xr3:uid="{00000000-0010-0000-1B00-00000C000000}" name="Claim._x000a_Submission" dataDxfId="133"/>
    <tableColumn id="17" xr3:uid="{00000000-0010-0000-1B00-000011000000}" name="Remittance._x000a_Advice" dataDxfId="132"/>
    <tableColumn id="15" xr3:uid="{00000000-0010-0000-1B00-00000F000000}" name="Person._x000a_Register" dataDxfId="131"/>
    <tableColumn id="13" xr3:uid="{00000000-0010-0000-1B00-00000D000000}" name="Prior._x000a_Request" dataDxfId="130"/>
    <tableColumn id="14" xr3:uid="{00000000-0010-0000-1B00-00000E000000}" name="Prior._x000a_Authorization" dataDxfId="129"/>
    <tableColumn id="4" xr3:uid="{00000000-0010-0000-1B00-000004000000}" name="Activity._x000a_Start" dataDxfId="128"/>
    <tableColumn id="10" xr3:uid="{00000000-0010-0000-1B00-00000A000000}" name="Encounter._x000a_Start" dataDxfId="127"/>
    <tableColumn id="8" xr3:uid="{00000000-0010-0000-1B00-000008000000}" name="Header. TransactionDate" dataDxfId="126"/>
  </tableColumns>
  <tableStyleInfo name="TableStyleLight6"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75A14F9-FE69-4DA7-9099-731AEACA5299}" name="Table1356151781819202122232527293138394041434445" displayName="Table1356151781819202122232527293138394041434445" ref="A1:U10" totalsRowShown="0" headerRowDxfId="860">
  <autoFilter ref="A1:U10" xr:uid="{00000000-0009-0000-0100-00001E000000}"/>
  <tableColumns count="21">
    <tableColumn id="23" xr3:uid="{61E8A84D-5D46-4616-921F-82AE86C15384}" name="Target implementation date" dataDxfId="859"/>
    <tableColumn id="6" xr3:uid="{DFA77B5F-4F99-4601-A119-AAD0D8CD2243}" name="Change" dataDxfId="858"/>
    <tableColumn id="2" xr3:uid="{913A905D-D3FD-4BB0-9856-298EFDF5253A}" name="Change type" dataDxfId="857"/>
    <tableColumn id="16" xr3:uid="{B9604A13-F662-4AFD-A0A1-137A1694F519}" name="Schedule update date" dataDxfId="856"/>
    <tableColumn id="21" xr3:uid="{5040D504-A19E-4D5C-9F2D-7BDA32C8E155}" name="Test release date" dataDxfId="855"/>
    <tableColumn id="20" xr3:uid="{3B34DCC1-E1F4-4253-B25B-35DE17647992}" name="Final test release date" dataDxfId="854"/>
    <tableColumn id="22" xr3:uid="{6F5B0B45-E776-4189-BDA0-A454639A9ABB}" name="Release date" dataDxfId="853"/>
    <tableColumn id="9" xr3:uid="{6FF7C007-8126-4DFA-BB8E-D01AA02D843C}" name="Validation rule ID" dataDxfId="852"/>
    <tableColumn id="1" xr3:uid="{7B6DD63E-339C-4C5D-91C4-FC979A244221}" name="Object" dataDxfId="851"/>
    <tableColumn id="3" xr3:uid="{D59E89EC-C620-42D6-B51D-0F725AEDE403}" name="Element" dataDxfId="850"/>
    <tableColumn id="7" xr3:uid="{36003654-D1D1-4A8D-902D-54FFECA045CC}" name="Description" dataDxfId="849"/>
    <tableColumn id="12" xr3:uid="{D7ACF52D-4A0C-49C5-8310-1D13294CE289}" name="Claim._x000a_Submission" dataDxfId="848"/>
    <tableColumn id="17" xr3:uid="{4D1386FB-2BB7-40B9-9B99-29A00B0E64C1}" name="Remittance._x000a_Advice" dataDxfId="847"/>
    <tableColumn id="15" xr3:uid="{90579B9A-77FD-4265-AA1E-F698AB40DFA5}" name="Person._x000a_Register" dataDxfId="846"/>
    <tableColumn id="13" xr3:uid="{909C4A01-9AD3-4DE7-8ADF-6D63C15F1903}" name="Prior._x000a_Request" dataDxfId="845"/>
    <tableColumn id="14" xr3:uid="{639684C6-7D7C-4CCC-84B5-31F9ECF750EA}" name="Prior._x000a_Authorization" dataDxfId="844"/>
    <tableColumn id="5" xr3:uid="{B71C84EE-800A-4B85-BAB5-53ADDE1BCA2C}" name="Cost. Submission" dataDxfId="843"/>
    <tableColumn id="11" xr3:uid="{AFC602C6-68BE-4A39-96AF-8969ED7ED041}" name="Pay for Quality"/>
    <tableColumn id="4" xr3:uid="{83A64EBA-5825-4546-8530-630B2E082FD7}" name="Activity._x000a_Start" dataDxfId="842"/>
    <tableColumn id="10" xr3:uid="{5FF3ECE6-E7BB-41B5-9157-2038D2C5B6BF}" name="Encounter._x000a_Start" dataDxfId="841"/>
    <tableColumn id="8" xr3:uid="{04EA9A77-7CE2-414F-A777-B922D6853E67}" name="Header. TransactionDate" dataDxfId="840"/>
  </tableColumns>
  <tableStyleInfo name="TableStyleMedium2"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C000000}" name="Table1356710" displayName="Table1356710" ref="A1:S15" totalsRowShown="0" headerRowDxfId="125" dataDxfId="124">
  <autoFilter ref="A1:S15" xr:uid="{00000000-0009-0000-0100-000009000000}"/>
  <tableColumns count="19">
    <tableColumn id="23" xr3:uid="{00000000-0010-0000-1C00-000017000000}" name="Target implementation date" dataDxfId="123"/>
    <tableColumn id="6" xr3:uid="{00000000-0010-0000-1C00-000006000000}" name="Change" dataDxfId="122"/>
    <tableColumn id="2" xr3:uid="{00000000-0010-0000-1C00-000002000000}" name="Change _x000a_type" dataDxfId="121"/>
    <tableColumn id="16" xr3:uid="{00000000-0010-0000-1C00-000010000000}" name="Schedule update date" dataDxfId="120"/>
    <tableColumn id="21" xr3:uid="{00000000-0010-0000-1C00-000015000000}" name="Test release date" dataDxfId="119"/>
    <tableColumn id="20" xr3:uid="{00000000-0010-0000-1C00-000014000000}" name="Final test release date" dataDxfId="118"/>
    <tableColumn id="22" xr3:uid="{00000000-0010-0000-1C00-000016000000}" name="Release date" dataDxfId="117"/>
    <tableColumn id="9" xr3:uid="{00000000-0010-0000-1C00-000009000000}" name="Validation rule ID" dataDxfId="116"/>
    <tableColumn id="1" xr3:uid="{00000000-0010-0000-1C00-000001000000}" name="Object" dataDxfId="115"/>
    <tableColumn id="3" xr3:uid="{00000000-0010-0000-1C00-000003000000}" name="Element" dataDxfId="114"/>
    <tableColumn id="7" xr3:uid="{00000000-0010-0000-1C00-000007000000}" name="Description" dataDxfId="113"/>
    <tableColumn id="12" xr3:uid="{00000000-0010-0000-1C00-00000C000000}" name="Claim._x000a_Submission" dataDxfId="112"/>
    <tableColumn id="17" xr3:uid="{00000000-0010-0000-1C00-000011000000}" name="Remittance._x000a_Advice" dataDxfId="111"/>
    <tableColumn id="15" xr3:uid="{00000000-0010-0000-1C00-00000F000000}" name="Person._x000a_Register" dataDxfId="110"/>
    <tableColumn id="13" xr3:uid="{00000000-0010-0000-1C00-00000D000000}" name="Prior._x000a_Request" dataDxfId="109"/>
    <tableColumn id="14" xr3:uid="{00000000-0010-0000-1C00-00000E000000}" name="Prior._x000a_Authorization" dataDxfId="108"/>
    <tableColumn id="4" xr3:uid="{00000000-0010-0000-1C00-000004000000}" name="Activity._x000a_Start" dataDxfId="107"/>
    <tableColumn id="10" xr3:uid="{00000000-0010-0000-1C00-00000A000000}" name="Encounter._x000a_Start" dataDxfId="106"/>
    <tableColumn id="8" xr3:uid="{00000000-0010-0000-1C00-000008000000}" name="Header. TransactionDate" dataDxfId="105"/>
  </tableColumns>
  <tableStyleInfo name="TableStyleLight6"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D000000}" name="Table13567" displayName="Table13567" ref="A1:S6" totalsRowShown="0" headerRowDxfId="104" dataDxfId="103">
  <autoFilter ref="A1:S6" xr:uid="{00000000-0009-0000-0100-000006000000}"/>
  <tableColumns count="19">
    <tableColumn id="23" xr3:uid="{00000000-0010-0000-1D00-000017000000}" name="Target implementation date" dataDxfId="102"/>
    <tableColumn id="6" xr3:uid="{00000000-0010-0000-1D00-000006000000}" name="Change" dataDxfId="101"/>
    <tableColumn id="2" xr3:uid="{00000000-0010-0000-1D00-000002000000}" name="Change type" dataDxfId="100"/>
    <tableColumn id="16" xr3:uid="{00000000-0010-0000-1D00-000010000000}" name="Schedule update date" dataDxfId="99"/>
    <tableColumn id="21" xr3:uid="{00000000-0010-0000-1D00-000015000000}" name="Test release date" dataDxfId="98"/>
    <tableColumn id="20" xr3:uid="{00000000-0010-0000-1D00-000014000000}" name="Final test release date" dataDxfId="97"/>
    <tableColumn id="22" xr3:uid="{00000000-0010-0000-1D00-000016000000}" name="Release date" dataDxfId="96"/>
    <tableColumn id="9" xr3:uid="{00000000-0010-0000-1D00-000009000000}" name="Validation rule ID" dataDxfId="95"/>
    <tableColumn id="1" xr3:uid="{00000000-0010-0000-1D00-000001000000}" name="Object" dataDxfId="94"/>
    <tableColumn id="3" xr3:uid="{00000000-0010-0000-1D00-000003000000}" name="Element" dataDxfId="93"/>
    <tableColumn id="7" xr3:uid="{00000000-0010-0000-1D00-000007000000}" name="Description" dataDxfId="92"/>
    <tableColumn id="12" xr3:uid="{00000000-0010-0000-1D00-00000C000000}" name="Claim._x000a_Submission" dataDxfId="91"/>
    <tableColumn id="17" xr3:uid="{00000000-0010-0000-1D00-000011000000}" name="Remittance._x000a_Advice" dataDxfId="90"/>
    <tableColumn id="15" xr3:uid="{00000000-0010-0000-1D00-00000F000000}" name="Person._x000a_Register" dataDxfId="89"/>
    <tableColumn id="13" xr3:uid="{00000000-0010-0000-1D00-00000D000000}" name="Prior._x000a_Request" dataDxfId="88"/>
    <tableColumn id="14" xr3:uid="{00000000-0010-0000-1D00-00000E000000}" name="Prior._x000a_Authorization" dataDxfId="87"/>
    <tableColumn id="4" xr3:uid="{00000000-0010-0000-1D00-000004000000}" name="Activity._x000a_Start" dataDxfId="86"/>
    <tableColumn id="10" xr3:uid="{00000000-0010-0000-1D00-00000A000000}" name="Encounter._x000a_Start" dataDxfId="85"/>
    <tableColumn id="8" xr3:uid="{00000000-0010-0000-1D00-000008000000}" name="Header. TransactionDate" dataDxfId="84"/>
  </tableColumns>
  <tableStyleInfo name="TableStyleLight6"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E000000}" name="Table135" displayName="Table135" ref="A1:S11" totalsRowShown="0" headerRowDxfId="83" dataDxfId="82">
  <autoFilter ref="A1:S11" xr:uid="{00000000-0009-0000-0100-000004000000}"/>
  <tableColumns count="19">
    <tableColumn id="23" xr3:uid="{00000000-0010-0000-1E00-000017000000}" name="Target implementation date" dataDxfId="81"/>
    <tableColumn id="6" xr3:uid="{00000000-0010-0000-1E00-000006000000}" name="Decision / Description" dataDxfId="80"/>
    <tableColumn id="2" xr3:uid="{00000000-0010-0000-1E00-000002000000}" name="Change type" dataDxfId="79"/>
    <tableColumn id="16" xr3:uid="{00000000-0010-0000-1E00-000010000000}" name="Schedule update date" dataDxfId="78"/>
    <tableColumn id="21" xr3:uid="{00000000-0010-0000-1E00-000015000000}" name="Test release date" dataDxfId="77"/>
    <tableColumn id="20" xr3:uid="{00000000-0010-0000-1E00-000014000000}" name="Final test release date" dataDxfId="76"/>
    <tableColumn id="22" xr3:uid="{00000000-0010-0000-1E00-000016000000}" name="Release date" dataDxfId="75"/>
    <tableColumn id="9" xr3:uid="{00000000-0010-0000-1E00-000009000000}" name="Validation rule ID" dataDxfId="74"/>
    <tableColumn id="1" xr3:uid="{00000000-0010-0000-1E00-000001000000}" name="Object" dataDxfId="73"/>
    <tableColumn id="3" xr3:uid="{00000000-0010-0000-1E00-000003000000}" name="Element" dataDxfId="72"/>
    <tableColumn id="7" xr3:uid="{00000000-0010-0000-1E00-000007000000}" name="Validation rule description" dataDxfId="71"/>
    <tableColumn id="12" xr3:uid="{00000000-0010-0000-1E00-00000C000000}" name="Claim._x000a_Submission" dataDxfId="70"/>
    <tableColumn id="17" xr3:uid="{00000000-0010-0000-1E00-000011000000}" name="Remittance._x000a_Advice" dataDxfId="69"/>
    <tableColumn id="15" xr3:uid="{00000000-0010-0000-1E00-00000F000000}" name="Person._x000a_Register" dataDxfId="68"/>
    <tableColumn id="13" xr3:uid="{00000000-0010-0000-1E00-00000D000000}" name="Prior._x000a_Request" dataDxfId="67"/>
    <tableColumn id="14" xr3:uid="{00000000-0010-0000-1E00-00000E000000}" name="Prior._x000a_Authorization" dataDxfId="66"/>
    <tableColumn id="4" xr3:uid="{00000000-0010-0000-1E00-000004000000}" name="Activity.Start" dataDxfId="65"/>
    <tableColumn id="10" xr3:uid="{00000000-0010-0000-1E00-00000A000000}" name="Encounter.Start" dataDxfId="64"/>
    <tableColumn id="8" xr3:uid="{00000000-0010-0000-1E00-000008000000}" name="Header. TransactionDate" dataDxfId="63"/>
  </tableColumns>
  <tableStyleInfo name="TableStyleLight6"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F000000}" name="Table13" displayName="Table13" ref="A1:S236" totalsRowShown="0" headerRowDxfId="62" dataDxfId="61">
  <autoFilter ref="A1:S236" xr:uid="{00000000-0009-0000-0100-000002000000}"/>
  <tableColumns count="19">
    <tableColumn id="23" xr3:uid="{00000000-0010-0000-1F00-000017000000}" name="Target implementation date" dataDxfId="60"/>
    <tableColumn id="6" xr3:uid="{00000000-0010-0000-1F00-000006000000}" name="Decision / Description" dataDxfId="59"/>
    <tableColumn id="2" xr3:uid="{00000000-0010-0000-1F00-000002000000}" name="Change type" dataDxfId="58"/>
    <tableColumn id="16" xr3:uid="{00000000-0010-0000-1F00-000010000000}" name="Schedule update date" dataDxfId="57"/>
    <tableColumn id="21" xr3:uid="{00000000-0010-0000-1F00-000015000000}" name="Test release date" dataDxfId="56"/>
    <tableColumn id="20" xr3:uid="{00000000-0010-0000-1F00-000014000000}" name="Final test release date" dataDxfId="55"/>
    <tableColumn id="22" xr3:uid="{00000000-0010-0000-1F00-000016000000}" name="Release date" dataDxfId="54"/>
    <tableColumn id="9" xr3:uid="{00000000-0010-0000-1F00-000009000000}" name="Validation rule ID" dataDxfId="53"/>
    <tableColumn id="1" xr3:uid="{00000000-0010-0000-1F00-000001000000}" name="Object" dataDxfId="52"/>
    <tableColumn id="3" xr3:uid="{00000000-0010-0000-1F00-000003000000}" name="Element" dataDxfId="51"/>
    <tableColumn id="7" xr3:uid="{00000000-0010-0000-1F00-000007000000}" name="Validation rule description" dataDxfId="50"/>
    <tableColumn id="12" xr3:uid="{00000000-0010-0000-1F00-00000C000000}" name="Claim._x000a_Submission" dataDxfId="49"/>
    <tableColumn id="17" xr3:uid="{00000000-0010-0000-1F00-000011000000}" name="Remittance._x000a_Advice" dataDxfId="48"/>
    <tableColumn id="15" xr3:uid="{00000000-0010-0000-1F00-00000F000000}" name="Person._x000a_Register" dataDxfId="47"/>
    <tableColumn id="13" xr3:uid="{00000000-0010-0000-1F00-00000D000000}" name="Prior._x000a_Request" dataDxfId="46"/>
    <tableColumn id="14" xr3:uid="{00000000-0010-0000-1F00-00000E000000}" name="Prior._x000a_Authorization" dataDxfId="45"/>
    <tableColumn id="4" xr3:uid="{00000000-0010-0000-1F00-000004000000}" name="Activity.Start" dataDxfId="44"/>
    <tableColumn id="10" xr3:uid="{00000000-0010-0000-1F00-00000A000000}" name="Encounter.Start" dataDxfId="43"/>
    <tableColumn id="8" xr3:uid="{00000000-0010-0000-1F00-000008000000}" name="Header. TransactionDate" dataDxfId="42"/>
  </tableColumns>
  <tableStyleInfo name="TableStyleLight6"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0000000}" name="Table134" displayName="Table134" ref="A1:S3" totalsRowShown="0" headerRowDxfId="41" dataDxfId="40">
  <autoFilter ref="A1:S3" xr:uid="{00000000-0009-0000-0100-000003000000}"/>
  <sortState xmlns:xlrd2="http://schemas.microsoft.com/office/spreadsheetml/2017/richdata2" ref="A2:S24">
    <sortCondition ref="B2:B24"/>
    <sortCondition ref="A2:A24"/>
  </sortState>
  <tableColumns count="19">
    <tableColumn id="5" xr3:uid="{00000000-0010-0000-2000-000005000000}" name="Reference" dataDxfId="39"/>
    <tableColumn id="23" xr3:uid="{00000000-0010-0000-2000-000017000000}" name="Target implementation date" dataDxfId="38"/>
    <tableColumn id="6" xr3:uid="{00000000-0010-0000-2000-000006000000}" name="Decision / Description" dataDxfId="37"/>
    <tableColumn id="2" xr3:uid="{00000000-0010-0000-2000-000002000000}" name="Change type" dataDxfId="36"/>
    <tableColumn id="16" xr3:uid="{00000000-0010-0000-2000-000010000000}" name="Schedule update date" dataDxfId="35"/>
    <tableColumn id="21" xr3:uid="{00000000-0010-0000-2000-000015000000}" name="Test release date" dataDxfId="34"/>
    <tableColumn id="20" xr3:uid="{00000000-0010-0000-2000-000014000000}" name="Final test release date" dataDxfId="33"/>
    <tableColumn id="22" xr3:uid="{00000000-0010-0000-2000-000016000000}" name="Release date" dataDxfId="32">
      <calculatedColumnFormula>Table134[[#This Row],[Target implementation date]]</calculatedColumnFormula>
    </tableColumn>
    <tableColumn id="1" xr3:uid="{00000000-0010-0000-2000-000001000000}" name="Object" dataDxfId="31"/>
    <tableColumn id="3" xr3:uid="{00000000-0010-0000-2000-000003000000}" name="Element" dataDxfId="30"/>
    <tableColumn id="7" xr3:uid="{00000000-0010-0000-2000-000007000000}" name="Release description" dataDxfId="29"/>
    <tableColumn id="10" xr3:uid="{00000000-0010-0000-2000-00000A000000}" name="Claim._x000a_Submission" dataDxfId="28"/>
    <tableColumn id="11" xr3:uid="{00000000-0010-0000-2000-00000B000000}" name="Remittance._x000a_Advice" dataDxfId="27"/>
    <tableColumn id="12" xr3:uid="{00000000-0010-0000-2000-00000C000000}" name="Person._x000a_Register" dataDxfId="26"/>
    <tableColumn id="13" xr3:uid="{00000000-0010-0000-2000-00000D000000}" name="Prior._x000a_Request" dataDxfId="25"/>
    <tableColumn id="14" xr3:uid="{00000000-0010-0000-2000-00000E000000}" name="Prior._x000a_Authorization" dataDxfId="24"/>
    <tableColumn id="15" xr3:uid="{00000000-0010-0000-2000-00000F000000}" name="Health Record" dataDxfId="23"/>
    <tableColumn id="4" xr3:uid="{00000000-0010-0000-2000-000004000000}" name="Activity.Start" dataDxfId="22"/>
    <tableColumn id="8" xr3:uid="{00000000-0010-0000-2000-000008000000}" name="Header. TransactionDate" dataDxfId="21"/>
  </tableColumns>
  <tableStyleInfo name="TableStyleMedium2"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1000000}" name="Table1" displayName="Table1" ref="A1:S18" totalsRowShown="0" headerRowDxfId="20" dataDxfId="19">
  <autoFilter ref="A1:S18" xr:uid="{00000000-0009-0000-0100-000001000000}"/>
  <sortState xmlns:xlrd2="http://schemas.microsoft.com/office/spreadsheetml/2017/richdata2" ref="A2:S24">
    <sortCondition ref="B2:B24"/>
    <sortCondition ref="A2:A24"/>
  </sortState>
  <tableColumns count="19">
    <tableColumn id="5" xr3:uid="{00000000-0010-0000-2100-000005000000}" name="Reference" dataDxfId="18"/>
    <tableColumn id="23" xr3:uid="{00000000-0010-0000-2100-000017000000}" name="Target implementation date" dataDxfId="17"/>
    <tableColumn id="6" xr3:uid="{00000000-0010-0000-2100-000006000000}" name="Decision / Description" dataDxfId="16"/>
    <tableColumn id="2" xr3:uid="{00000000-0010-0000-2100-000002000000}" name="Change type" dataDxfId="15"/>
    <tableColumn id="16" xr3:uid="{00000000-0010-0000-2100-000010000000}" name="Schedule update date" dataDxfId="14"/>
    <tableColumn id="21" xr3:uid="{00000000-0010-0000-2100-000015000000}" name="Test release date" dataDxfId="13">
      <calculatedColumnFormula>Table1[[#This Row],[Target implementation date]]-10*7</calculatedColumnFormula>
    </tableColumn>
    <tableColumn id="20" xr3:uid="{00000000-0010-0000-2100-000014000000}" name="Final test release date" dataDxfId="12">
      <calculatedColumnFormula>IFERROR(Table1[[#This Row],[Target implementation date]]-4*7,"")</calculatedColumnFormula>
    </tableColumn>
    <tableColumn id="22" xr3:uid="{00000000-0010-0000-2100-000016000000}" name="Release date" dataDxfId="11"/>
    <tableColumn id="1" xr3:uid="{00000000-0010-0000-2100-000001000000}" name="Object" dataDxfId="10"/>
    <tableColumn id="3" xr3:uid="{00000000-0010-0000-2100-000003000000}" name="Element" dataDxfId="9"/>
    <tableColumn id="7" xr3:uid="{00000000-0010-0000-2100-000007000000}" name="Release description" dataDxfId="8"/>
    <tableColumn id="10" xr3:uid="{00000000-0010-0000-2100-00000A000000}" name="Claim._x000a_Submission" dataDxfId="7"/>
    <tableColumn id="11" xr3:uid="{00000000-0010-0000-2100-00000B000000}" name="Remittance._x000a_Advice" dataDxfId="6"/>
    <tableColumn id="12" xr3:uid="{00000000-0010-0000-2100-00000C000000}" name="Person._x000a_Register" dataDxfId="5"/>
    <tableColumn id="13" xr3:uid="{00000000-0010-0000-2100-00000D000000}" name="Prior._x000a_Request" dataDxfId="4"/>
    <tableColumn id="14" xr3:uid="{00000000-0010-0000-2100-00000E000000}" name="Prior._x000a_Authorization" dataDxfId="3"/>
    <tableColumn id="15" xr3:uid="{00000000-0010-0000-2100-00000F000000}" name="Health Record" dataDxfId="2"/>
    <tableColumn id="4" xr3:uid="{00000000-0010-0000-2100-000004000000}" name="Activity.Start" dataDxfId="1"/>
    <tableColumn id="8" xr3:uid="{00000000-0010-0000-2100-000008000000}" name="Header. TransactionDate" dataDxfId="0"/>
  </tableColumns>
  <tableStyleInfo name="TableStyleMedium2"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50E5E29-A58C-4357-B60C-B4BE7AFEEBBB}" name="Table135615178181920212223252729313839404143444546" displayName="Table135615178181920212223252729313839404143444546" ref="A1:T2" insertRow="1" totalsRowShown="0" headerRowDxfId="839">
  <autoFilter ref="A1:T2" xr:uid="{00000000-0009-0000-0100-00001E000000}"/>
  <tableColumns count="20">
    <tableColumn id="23" xr3:uid="{2CC49066-3D0D-4B74-9CB7-F148C28E7BFB}" name="Target implementation date" dataDxfId="838"/>
    <tableColumn id="6" xr3:uid="{875DCCC7-0810-4B78-8898-7BF38459AA49}" name="Change" dataDxfId="837"/>
    <tableColumn id="2" xr3:uid="{4119795A-60FB-4ADA-8988-5E35C775AB75}" name="Change type" dataDxfId="836"/>
    <tableColumn id="16" xr3:uid="{1D6BEF1B-E401-483C-8806-8C57E4EBA513}" name="Schedule update date" dataDxfId="835"/>
    <tableColumn id="21" xr3:uid="{7C65FA95-2368-4CFC-9484-CB178F7F1D0D}" name="Test release date" dataDxfId="834"/>
    <tableColumn id="20" xr3:uid="{CC6FF3DB-F09E-4618-8DD5-3B56487C625A}" name="Final test release date" dataDxfId="833"/>
    <tableColumn id="22" xr3:uid="{A49AA2B1-3370-4D02-B6BF-9B70FC5DA700}" name="Release date" dataDxfId="832"/>
    <tableColumn id="9" xr3:uid="{FD7DE77D-1DAB-4525-97F2-926324C24934}" name="Validation rule ID" dataDxfId="831"/>
    <tableColumn id="1" xr3:uid="{39113480-9AFC-43EB-B9AC-7EB29BA9F4A7}" name="Object" dataDxfId="830"/>
    <tableColumn id="3" xr3:uid="{E2F34692-55F9-4B5B-B3BA-8AD2240D637C}" name="Element" dataDxfId="829"/>
    <tableColumn id="7" xr3:uid="{4C828C4B-F620-479C-8BA6-090E1CED8DA1}" name="Description" dataDxfId="828"/>
    <tableColumn id="12" xr3:uid="{AF9A944D-5274-4BF6-AD56-205D7CF5BAD0}" name="Claim._x000a_Submission" dataDxfId="827"/>
    <tableColumn id="17" xr3:uid="{39F1BBA4-5308-4D2B-B335-E65DCDE43D04}" name="Remittance._x000a_Advice" dataDxfId="826"/>
    <tableColumn id="15" xr3:uid="{95C31A04-03A1-42AF-AFD3-FDFB43DB645F}" name="Person._x000a_Register" dataDxfId="825"/>
    <tableColumn id="13" xr3:uid="{F7172BD2-F362-4E83-A94D-6854EF2F4194}" name="Prior._x000a_Request" dataDxfId="824"/>
    <tableColumn id="14" xr3:uid="{99CBB76D-31C3-4561-BE2B-97A215B47D08}" name="Prior._x000a_Authorization" dataDxfId="823"/>
    <tableColumn id="5" xr3:uid="{06B10DD5-B167-46D3-B40C-7D88AE020A01}" name="Cost. Submission" dataDxfId="822"/>
    <tableColumn id="4" xr3:uid="{35A4323F-54F8-40D4-8AC6-29AC91A168FD}" name="Activity._x000a_Start" dataDxfId="821"/>
    <tableColumn id="10" xr3:uid="{F0435FD1-8316-430A-894D-6FBD2FEB2BEF}" name="Encounter._x000a_Start" dataDxfId="820"/>
    <tableColumn id="8" xr3:uid="{D138C002-3F06-4F38-8261-B62A4D88C0D1}" name="Header. TransactionDate" dataDxfId="819"/>
  </tableColumns>
  <tableStyleInfo name="TableStyleMedium2"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0172503-50A6-4C70-9EA5-2A0BC5BF614A}" name="Table13561517818192021222325272931383940414344" displayName="Table13561517818192021222325272931383940414344" ref="A1:T4" totalsRowShown="0" headerRowDxfId="818">
  <autoFilter ref="A1:T4" xr:uid="{00000000-0009-0000-0100-00001E000000}"/>
  <tableColumns count="20">
    <tableColumn id="23" xr3:uid="{C31DB887-C207-4204-BC7C-82CE52BD7135}" name="Target implementation date" dataDxfId="817"/>
    <tableColumn id="6" xr3:uid="{ACE699EA-F9BE-4974-AF78-43D20A196E3D}" name="Change" dataDxfId="816"/>
    <tableColumn id="2" xr3:uid="{447AA018-8572-4456-8E4E-A4D75BD2BFF7}" name="Change type" dataDxfId="815"/>
    <tableColumn id="16" xr3:uid="{3A5F34F3-B9AF-495C-B69C-10565A62CA09}" name="Schedule update date" dataDxfId="814"/>
    <tableColumn id="21" xr3:uid="{EB4B02E2-0B8C-4ADB-A50D-128348B050FE}" name="Test release date" dataDxfId="813"/>
    <tableColumn id="20" xr3:uid="{AFB4880F-EE4E-4448-B213-410293E6A78B}" name="Final test release date" dataDxfId="812"/>
    <tableColumn id="22" xr3:uid="{36459BE8-908D-425B-BF6D-B0D643562BDB}" name="Release date" dataDxfId="811"/>
    <tableColumn id="9" xr3:uid="{EA0C9695-2AC4-465C-83DC-47C9B753C5EC}" name="Validation rule ID" dataDxfId="810"/>
    <tableColumn id="1" xr3:uid="{F740F6B1-5E2F-4F91-A703-5F40A585B641}" name="Object" dataDxfId="809"/>
    <tableColumn id="3" xr3:uid="{A7F27339-3B37-418B-BE7E-2BF7EB8537FA}" name="Element" dataDxfId="808"/>
    <tableColumn id="7" xr3:uid="{C6BF6560-C566-418B-A960-258CA8AA49A3}" name="Description" dataDxfId="807"/>
    <tableColumn id="12" xr3:uid="{CC8DDDDC-535F-4D67-894D-F5797D4FD348}" name="Claim._x000a_Submission" dataDxfId="806"/>
    <tableColumn id="17" xr3:uid="{0ED3473A-7794-475A-8F31-D2CE040C01CF}" name="Remittance._x000a_Advice" dataDxfId="805"/>
    <tableColumn id="15" xr3:uid="{D2F5A706-6192-4D63-BD9B-973E81D902C4}" name="Person._x000a_Register" dataDxfId="804"/>
    <tableColumn id="13" xr3:uid="{A5245AA5-F6B9-4602-8787-6F8F6F7D72D3}" name="Prior._x000a_Request" dataDxfId="803"/>
    <tableColumn id="14" xr3:uid="{46127F5A-0963-421E-BB60-66878ED977F7}" name="Prior._x000a_Authorization" dataDxfId="802"/>
    <tableColumn id="5" xr3:uid="{A2EF7575-51B8-4D50-9005-703E14543AE1}" name="Cost. Submission" dataDxfId="801"/>
    <tableColumn id="4" xr3:uid="{09736E1C-3591-4223-A70C-D48E49DA7B31}" name="Activity._x000a_Start" dataDxfId="800"/>
    <tableColumn id="10" xr3:uid="{13CFE4C6-AD02-432D-99A4-BB253D754F6E}" name="Encounter._x000a_Start" dataDxfId="799"/>
    <tableColumn id="8" xr3:uid="{CE9F3DB9-B47C-4E1F-8983-2D9A374EADC1}" name="Header. TransactionDate" dataDxfId="798"/>
  </tableColumns>
  <tableStyleInfo name="TableStyleMedium2"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46107F5-2E63-465A-A117-AADEFAC01B62}" name="Table135615178181920212223252729313839404143" displayName="Table135615178181920212223252729313839404143" ref="A1:T2" insertRow="1" totalsRowShown="0" headerRowDxfId="797">
  <autoFilter ref="A1:T2" xr:uid="{00000000-0009-0000-0100-00001E000000}"/>
  <tableColumns count="20">
    <tableColumn id="23" xr3:uid="{6510CB26-FFF8-4108-AE3E-F62FF3A23894}" name="Target implementation date" dataDxfId="796"/>
    <tableColumn id="6" xr3:uid="{1B96BF7A-3703-48CA-BFA9-F5442FE2193E}" name="Change" dataDxfId="795"/>
    <tableColumn id="2" xr3:uid="{AD4CADC8-8713-4325-A40A-4420B8E32A35}" name="Change type" dataDxfId="794"/>
    <tableColumn id="16" xr3:uid="{005B65F2-E315-4B9F-A86E-4130A6568AEA}" name="Schedule update date" dataDxfId="793"/>
    <tableColumn id="21" xr3:uid="{FB3ABE31-A033-4163-90D5-93473CBDC091}" name="Test release date" dataDxfId="792"/>
    <tableColumn id="20" xr3:uid="{5E58FBB6-D27B-4F05-81A8-E4D762F1CCD9}" name="Final test release date" dataDxfId="791"/>
    <tableColumn id="22" xr3:uid="{DDF7E3E0-2367-4D01-ADA3-7A65E5837F34}" name="Release date" dataDxfId="790"/>
    <tableColumn id="9" xr3:uid="{44149601-8288-4184-9AED-7F06CBD9FA4D}" name="Validation rule ID" dataDxfId="789"/>
    <tableColumn id="1" xr3:uid="{3ACAA596-6222-4294-952C-30CD6B654537}" name="Object" dataDxfId="788"/>
    <tableColumn id="3" xr3:uid="{D3DEE4D9-D1A3-4F1D-BBD2-F88D78F1BE21}" name="Element" dataDxfId="787"/>
    <tableColumn id="7" xr3:uid="{8863A74D-921E-41E5-9AE4-C87A3D0F31B2}" name="Description" dataDxfId="786"/>
    <tableColumn id="12" xr3:uid="{FF18B921-7B41-497D-9941-EADAD9FACB40}" name="Claim._x000a_Submission" dataDxfId="785"/>
    <tableColumn id="17" xr3:uid="{3539AFFF-1A30-4506-BE40-FD678F57B82A}" name="Remittance._x000a_Advice" dataDxfId="784"/>
    <tableColumn id="15" xr3:uid="{3A471C67-0C59-4FF1-ADF7-1561B049DD67}" name="Person._x000a_Register" dataDxfId="783"/>
    <tableColumn id="13" xr3:uid="{95A23DBD-16CE-4997-97DE-4AA0DC195ADD}" name="Prior._x000a_Request" dataDxfId="782"/>
    <tableColumn id="14" xr3:uid="{18276DB0-40FE-4E0D-84B8-7111B54EE432}" name="Prior._x000a_Authorization" dataDxfId="781"/>
    <tableColumn id="5" xr3:uid="{9C265F49-A05D-41DC-B06E-47D7CEAE5A80}" name="Cost. Submission" dataDxfId="780"/>
    <tableColumn id="4" xr3:uid="{35746431-44D8-47C4-B5CB-E6F8E44245F0}" name="Activity._x000a_Start" dataDxfId="779"/>
    <tableColumn id="10" xr3:uid="{22AA1B10-9FE2-4EE0-A28C-245F69FED8D0}" name="Encounter._x000a_Start" dataDxfId="778"/>
    <tableColumn id="8" xr3:uid="{8C6FA762-8CE5-4F25-99AB-481BF6A59DB4}" name="Header. TransactionDate" dataDxfId="777"/>
  </tableColumns>
  <tableStyleInfo name="TableStyleMedium2"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1D56717-882B-4A84-AB9F-F514ADB8D6D2}" name="Table135615178181920212223252729313839404142" displayName="Table135615178181920212223252729313839404142" ref="A1:T7" totalsRowShown="0" headerRowDxfId="776">
  <autoFilter ref="A1:T7" xr:uid="{00000000-0009-0000-0100-00001E000000}"/>
  <tableColumns count="20">
    <tableColumn id="23" xr3:uid="{510E414A-1330-418E-BEBB-0AF8E7AB9E2A}" name="Target implementation date" dataDxfId="775"/>
    <tableColumn id="6" xr3:uid="{DC2BB5E4-5EA4-4A5F-BB0F-7CBE2EC42C3B}" name="Change" dataDxfId="774"/>
    <tableColumn id="2" xr3:uid="{0F6BCFC8-96F2-4291-9CEE-FDD4A46B319C}" name="Change type" dataDxfId="773"/>
    <tableColumn id="16" xr3:uid="{852590C4-99A5-4D9A-A24C-5E39E82E9034}" name="Schedule update date" dataDxfId="772"/>
    <tableColumn id="21" xr3:uid="{38027BBB-F910-4412-B144-C1FAD1D5D8FE}" name="Test release date" dataDxfId="771"/>
    <tableColumn id="20" xr3:uid="{3DA4269E-E2EA-4172-A47F-82ED8E951185}" name="Final test release date" dataDxfId="770"/>
    <tableColumn id="22" xr3:uid="{3370D17D-DD90-4C78-B1B5-997E940F50B1}" name="Release date" dataDxfId="769"/>
    <tableColumn id="9" xr3:uid="{9EFCFC86-B2F0-4CF0-9BE6-85A093033FD0}" name="Validation rule ID" dataDxfId="768"/>
    <tableColumn id="1" xr3:uid="{0A7F1C33-76CC-4BD1-8008-9D59BC42AB1B}" name="Object" dataDxfId="767"/>
    <tableColumn id="3" xr3:uid="{ED3C6D0B-01A8-4241-94C0-AAA33EC18678}" name="Element" dataDxfId="766"/>
    <tableColumn id="7" xr3:uid="{2BF6A870-2E48-45C0-9C9B-83F5EE2841A3}" name="Description" dataDxfId="765"/>
    <tableColumn id="12" xr3:uid="{D4CCEEEA-3F22-4260-81B4-F1B59F215864}" name="Claim._x000a_Submission" dataDxfId="764"/>
    <tableColumn id="17" xr3:uid="{C7B06AB6-02A9-4208-9834-2027456916C3}" name="Remittance._x000a_Advice" dataDxfId="763"/>
    <tableColumn id="15" xr3:uid="{53D68A2C-662A-4FC2-9743-778DF71B42A2}" name="Person._x000a_Register" dataDxfId="762"/>
    <tableColumn id="13" xr3:uid="{B016B387-AFA1-467A-98F5-C072B5E5196D}" name="Prior._x000a_Request" dataDxfId="761"/>
    <tableColumn id="14" xr3:uid="{DAB0AD0A-BE5F-4A3D-BE9F-77A6A5CB60DE}" name="Prior._x000a_Authorization" dataDxfId="760"/>
    <tableColumn id="5" xr3:uid="{02690935-CF62-461A-9E3A-A861BF4E85A6}" name="Cost. Submission" dataDxfId="759"/>
    <tableColumn id="4" xr3:uid="{375BFBD1-86CF-4EF7-B4F6-AE2B738C78EB}" name="Activity._x000a_Start" dataDxfId="758"/>
    <tableColumn id="10" xr3:uid="{B202C94B-3D93-42CC-9103-3BA435E3A9DE}" name="Encounter._x000a_Start" dataDxfId="757"/>
    <tableColumn id="8" xr3:uid="{C02F0275-E562-451A-9123-98FCA176DE35}" name="Header. TransactionDate" dataDxfId="756"/>
  </tableColumns>
  <tableStyleInfo name="TableStyleMedium2"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A3B4DD8-5A50-4676-A647-153974F4051D}" name="Table1356151781819202122232527293138394041" displayName="Table1356151781819202122232527293138394041" ref="A1:T2" insertRow="1" totalsRowShown="0" headerRowDxfId="755">
  <autoFilter ref="A1:T2" xr:uid="{00000000-0009-0000-0100-00001E000000}"/>
  <tableColumns count="20">
    <tableColumn id="23" xr3:uid="{A8BAADBF-A1CC-4839-954C-2E2B512C2B86}" name="Target implementation date" dataDxfId="754"/>
    <tableColumn id="6" xr3:uid="{5EB1B936-64EC-4495-B346-DE4240CDEB25}" name="Change" dataDxfId="753"/>
    <tableColumn id="2" xr3:uid="{AAE3F396-5136-432D-8BAD-E4481CE461FE}" name="Change type" dataDxfId="752"/>
    <tableColumn id="16" xr3:uid="{FDA7D594-35BB-4A13-8CFC-1DC278673580}" name="Schedule update date" dataDxfId="751"/>
    <tableColumn id="21" xr3:uid="{BD78E1B1-BA43-412C-B4CE-9C679BD2E9A6}" name="Test release date" dataDxfId="750"/>
    <tableColumn id="20" xr3:uid="{FCACE8C9-1D6E-41B2-B1A0-9CFB34F95342}" name="Final test release date" dataDxfId="749"/>
    <tableColumn id="22" xr3:uid="{9DC9B821-32C8-4989-825A-19C3A05A6AC5}" name="Release date" dataDxfId="748"/>
    <tableColumn id="9" xr3:uid="{F2797018-F6C0-4A92-8625-42801D6BFF24}" name="Validation rule ID" dataDxfId="747"/>
    <tableColumn id="1" xr3:uid="{6F2B18B7-89BC-48FF-BA4C-199467C0F0D6}" name="Object" dataDxfId="746"/>
    <tableColumn id="3" xr3:uid="{46EA9150-C849-4072-A812-E70E564E9D06}" name="Element" dataDxfId="745"/>
    <tableColumn id="7" xr3:uid="{1BB6A892-2402-4FCB-B1F5-585517BA3AD6}" name="Description" dataDxfId="744"/>
    <tableColumn id="12" xr3:uid="{80F88E5C-A967-4008-A73D-9DB9BD228279}" name="Claim._x000a_Submission" dataDxfId="743"/>
    <tableColumn id="17" xr3:uid="{B22913FB-DC21-435A-AC90-2EF7E528556F}" name="Remittance._x000a_Advice" dataDxfId="742"/>
    <tableColumn id="15" xr3:uid="{ABA3AF7F-FE28-4025-B172-B3F7B4CC7868}" name="Person._x000a_Register" dataDxfId="741"/>
    <tableColumn id="13" xr3:uid="{73354170-3A93-4EFD-9350-8557F90C3579}" name="Prior._x000a_Request" dataDxfId="740"/>
    <tableColumn id="14" xr3:uid="{09F7E40C-0F4E-432C-985D-A469F1699325}" name="Prior._x000a_Authorization" dataDxfId="739"/>
    <tableColumn id="5" xr3:uid="{3909EB0B-9A5D-4E18-826A-983A32CF5E53}" name="Cost. Submission" dataDxfId="738"/>
    <tableColumn id="4" xr3:uid="{08C55A30-6E21-4199-A481-0702F8EA15A4}" name="Activity._x000a_Start" dataDxfId="737"/>
    <tableColumn id="10" xr3:uid="{F174A416-1F88-4DDF-B7F7-F01DFF8C060D}" name="Encounter._x000a_Start" dataDxfId="736"/>
    <tableColumn id="8" xr3:uid="{6F22C3CA-A354-4178-A4B8-9CD918B2C739}" name="Header. TransactionDate" dataDxfId="735"/>
  </tableColumns>
  <tableStyleInfo name="TableStyleMedium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8.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0.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2.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3.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4.v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15.v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vmlDrawing" Target="../drawings/vmlDrawing16.v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vmlDrawing" Target="../drawings/vmlDrawing17.v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18.v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vmlDrawing" Target="../drawings/vmlDrawing19.v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vmlDrawing" Target="../drawings/vmlDrawing20.v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vmlDrawing" Target="../drawings/vmlDrawing21.v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22.vml"/><Relationship Id="rId1" Type="http://schemas.openxmlformats.org/officeDocument/2006/relationships/printerSettings" Target="../printerSettings/printerSettings24.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vmlDrawing" Target="../drawings/vmlDrawing23.vml"/><Relationship Id="rId1" Type="http://schemas.openxmlformats.org/officeDocument/2006/relationships/printerSettings" Target="../printerSettings/printerSettings25.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vmlDrawing" Target="../drawings/vmlDrawing24.vml"/><Relationship Id="rId1" Type="http://schemas.openxmlformats.org/officeDocument/2006/relationships/printerSettings" Target="../printerSettings/printerSettings26.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vmlDrawing" Target="../drawings/vmlDrawing25.vml"/><Relationship Id="rId1" Type="http://schemas.openxmlformats.org/officeDocument/2006/relationships/printerSettings" Target="../printerSettings/printerSettings27.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vmlDrawing" Target="../drawings/vmlDrawing26.vml"/><Relationship Id="rId1" Type="http://schemas.openxmlformats.org/officeDocument/2006/relationships/printerSettings" Target="../printerSettings/printerSettings28.bin"/><Relationship Id="rId4" Type="http://schemas.openxmlformats.org/officeDocument/2006/relationships/comments" Target="../comments26.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vmlDrawing" Target="../drawings/vmlDrawing27.vml"/><Relationship Id="rId1" Type="http://schemas.openxmlformats.org/officeDocument/2006/relationships/printerSettings" Target="../printerSettings/printerSettings29.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vmlDrawing" Target="../drawings/vmlDrawing28.vml"/><Relationship Id="rId1" Type="http://schemas.openxmlformats.org/officeDocument/2006/relationships/printerSettings" Target="../printerSettings/printerSettings30.bin"/><Relationship Id="rId4" Type="http://schemas.openxmlformats.org/officeDocument/2006/relationships/comments" Target="../comments28.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vmlDrawing" Target="../drawings/vmlDrawing29.vml"/><Relationship Id="rId1" Type="http://schemas.openxmlformats.org/officeDocument/2006/relationships/printerSettings" Target="../printerSettings/printerSettings31.bin"/><Relationship Id="rId4" Type="http://schemas.openxmlformats.org/officeDocument/2006/relationships/comments" Target="../comments29.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vmlDrawing" Target="../drawings/vmlDrawing30.vml"/><Relationship Id="rId1" Type="http://schemas.openxmlformats.org/officeDocument/2006/relationships/printerSettings" Target="../printerSettings/printerSettings32.bin"/><Relationship Id="rId4" Type="http://schemas.openxmlformats.org/officeDocument/2006/relationships/comments" Target="../comments30.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vmlDrawing" Target="../drawings/vmlDrawing31.vml"/><Relationship Id="rId1" Type="http://schemas.openxmlformats.org/officeDocument/2006/relationships/printerSettings" Target="../printerSettings/printerSettings33.bin"/><Relationship Id="rId4" Type="http://schemas.openxmlformats.org/officeDocument/2006/relationships/comments" Target="../comments31.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vmlDrawing" Target="../drawings/vmlDrawing32.vml"/><Relationship Id="rId1" Type="http://schemas.openxmlformats.org/officeDocument/2006/relationships/printerSettings" Target="../printerSettings/printerSettings34.bin"/><Relationship Id="rId4" Type="http://schemas.openxmlformats.org/officeDocument/2006/relationships/comments" Target="../comments32.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vmlDrawing" Target="../drawings/vmlDrawing33.vml"/><Relationship Id="rId1" Type="http://schemas.openxmlformats.org/officeDocument/2006/relationships/printerSettings" Target="../printerSettings/printerSettings35.bin"/><Relationship Id="rId4" Type="http://schemas.openxmlformats.org/officeDocument/2006/relationships/comments" Target="../comments33.xml"/></Relationships>
</file>

<file path=xl/worksheets/_rels/sheet36.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vmlDrawing" Target="../drawings/vmlDrawing34.vml"/><Relationship Id="rId1" Type="http://schemas.openxmlformats.org/officeDocument/2006/relationships/printerSettings" Target="../printerSettings/printerSettings36.bin"/><Relationship Id="rId4" Type="http://schemas.openxmlformats.org/officeDocument/2006/relationships/comments" Target="../comments34.xml"/></Relationships>
</file>

<file path=xl/worksheets/_rels/sheet37.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vmlDrawing" Target="../drawings/vmlDrawing35.vml"/><Relationship Id="rId1" Type="http://schemas.openxmlformats.org/officeDocument/2006/relationships/printerSettings" Target="../printerSettings/printerSettings37.bin"/><Relationship Id="rId4" Type="http://schemas.openxmlformats.org/officeDocument/2006/relationships/comments" Target="../comments35.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vmlDrawing" Target="../drawings/vmlDrawing36.vml"/><Relationship Id="rId1" Type="http://schemas.openxmlformats.org/officeDocument/2006/relationships/printerSettings" Target="../printerSettings/printerSettings38.bin"/><Relationship Id="rId4" Type="http://schemas.openxmlformats.org/officeDocument/2006/relationships/comments" Target="../comments36.xml"/></Relationships>
</file>

<file path=xl/worksheets/_rels/sheet39.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vmlDrawing" Target="../drawings/vmlDrawing37.vml"/><Relationship Id="rId1" Type="http://schemas.openxmlformats.org/officeDocument/2006/relationships/printerSettings" Target="../printerSettings/printerSettings39.bin"/><Relationship Id="rId4" Type="http://schemas.openxmlformats.org/officeDocument/2006/relationships/comments" Target="../comments3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vmlDrawing" Target="../drawings/vmlDrawing38.vml"/><Relationship Id="rId1" Type="http://schemas.openxmlformats.org/officeDocument/2006/relationships/printerSettings" Target="../printerSettings/printerSettings40.bin"/><Relationship Id="rId4" Type="http://schemas.openxmlformats.org/officeDocument/2006/relationships/comments" Target="../comments38.xml"/></Relationships>
</file>

<file path=xl/worksheets/_rels/sheet41.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vmlDrawing" Target="../drawings/vmlDrawing39.vml"/><Relationship Id="rId1" Type="http://schemas.openxmlformats.org/officeDocument/2006/relationships/printerSettings" Target="../printerSettings/printerSettings41.bin"/><Relationship Id="rId4" Type="http://schemas.openxmlformats.org/officeDocument/2006/relationships/comments" Target="../comments39.xml"/></Relationships>
</file>

<file path=xl/worksheets/_rels/sheet42.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vmlDrawing" Target="../drawings/vmlDrawing40.vml"/><Relationship Id="rId1" Type="http://schemas.openxmlformats.org/officeDocument/2006/relationships/printerSettings" Target="../printerSettings/printerSettings42.bin"/><Relationship Id="rId4" Type="http://schemas.openxmlformats.org/officeDocument/2006/relationships/comments" Target="../comments40.xml"/></Relationships>
</file>

<file path=xl/worksheets/_rels/sheet43.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vmlDrawing" Target="../drawings/vmlDrawing41.vml"/><Relationship Id="rId1" Type="http://schemas.openxmlformats.org/officeDocument/2006/relationships/printerSettings" Target="../printerSettings/printerSettings43.bin"/><Relationship Id="rId4" Type="http://schemas.openxmlformats.org/officeDocument/2006/relationships/comments" Target="../comments41.xml"/></Relationships>
</file>

<file path=xl/worksheets/_rels/sheet44.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vmlDrawing" Target="../drawings/vmlDrawing42.vml"/><Relationship Id="rId1" Type="http://schemas.openxmlformats.org/officeDocument/2006/relationships/printerSettings" Target="../printerSettings/printerSettings44.bin"/><Relationship Id="rId4" Type="http://schemas.openxmlformats.org/officeDocument/2006/relationships/comments" Target="../comments42.xml"/></Relationships>
</file>

<file path=xl/worksheets/_rels/sheet45.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vmlDrawing" Target="../drawings/vmlDrawing43.vml"/><Relationship Id="rId1" Type="http://schemas.openxmlformats.org/officeDocument/2006/relationships/printerSettings" Target="../printerSettings/printerSettings45.bin"/><Relationship Id="rId4" Type="http://schemas.openxmlformats.org/officeDocument/2006/relationships/comments" Target="../comments43.xml"/></Relationships>
</file>

<file path=xl/worksheets/_rels/sheet46.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vmlDrawing" Target="../drawings/vmlDrawing44.vml"/><Relationship Id="rId1" Type="http://schemas.openxmlformats.org/officeDocument/2006/relationships/printerSettings" Target="../printerSettings/printerSettings46.bin"/><Relationship Id="rId4" Type="http://schemas.openxmlformats.org/officeDocument/2006/relationships/comments" Target="../comments44.xml"/></Relationships>
</file>

<file path=xl/worksheets/_rels/sheet47.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zoomScaleNormal="100" workbookViewId="0">
      <selection activeCell="F10" sqref="F10"/>
    </sheetView>
  </sheetViews>
  <sheetFormatPr defaultColWidth="9.140625" defaultRowHeight="15" x14ac:dyDescent="0.25"/>
  <cols>
    <col min="1" max="1" width="17.5703125" customWidth="1"/>
    <col min="2" max="2" width="51.42578125" customWidth="1"/>
    <col min="3" max="3" width="15.85546875" customWidth="1"/>
  </cols>
  <sheetData>
    <row r="1" spans="1:3" s="216" customFormat="1" ht="26.25" x14ac:dyDescent="0.4">
      <c r="A1" s="278" t="s">
        <v>0</v>
      </c>
    </row>
    <row r="2" spans="1:3" s="216" customFormat="1" x14ac:dyDescent="0.25">
      <c r="A2" s="216" t="s">
        <v>1</v>
      </c>
    </row>
    <row r="3" spans="1:3" s="216" customFormat="1" x14ac:dyDescent="0.25"/>
    <row r="4" spans="1:3" s="216" customFormat="1" x14ac:dyDescent="0.25">
      <c r="A4" s="216" t="s">
        <v>2</v>
      </c>
      <c r="B4" s="216" t="s">
        <v>3</v>
      </c>
      <c r="C4" s="216" t="s">
        <v>4</v>
      </c>
    </row>
    <row r="5" spans="1:3" s="24" customFormat="1" ht="45" x14ac:dyDescent="0.25">
      <c r="A5" s="135" t="s">
        <v>5</v>
      </c>
      <c r="B5" s="74" t="s">
        <v>6</v>
      </c>
      <c r="C5" s="116">
        <v>45973</v>
      </c>
    </row>
    <row r="6" spans="1:3" s="24" customFormat="1" ht="39" customHeight="1" x14ac:dyDescent="0.25">
      <c r="A6" s="135" t="s">
        <v>7</v>
      </c>
      <c r="B6" s="74" t="s">
        <v>8</v>
      </c>
      <c r="C6" s="14">
        <v>45482</v>
      </c>
    </row>
    <row r="7" spans="1:3" s="24" customFormat="1" ht="37.5" customHeight="1" x14ac:dyDescent="0.25">
      <c r="A7" s="294" t="s">
        <v>9</v>
      </c>
      <c r="B7" s="74" t="s">
        <v>10</v>
      </c>
      <c r="C7" s="72">
        <v>43191</v>
      </c>
    </row>
    <row r="8" spans="1:3" s="277" customFormat="1" ht="25.5" customHeight="1" x14ac:dyDescent="0.25">
      <c r="A8" s="395">
        <v>46058</v>
      </c>
      <c r="B8" s="396" t="s">
        <v>1005</v>
      </c>
      <c r="C8" s="116">
        <v>46058</v>
      </c>
    </row>
    <row r="9" spans="1:3" s="277" customFormat="1" x14ac:dyDescent="0.25">
      <c r="A9" s="295" t="s">
        <v>12</v>
      </c>
      <c r="B9" s="142"/>
      <c r="C9" s="276"/>
    </row>
    <row r="10" spans="1:3" s="277" customFormat="1" x14ac:dyDescent="0.25">
      <c r="A10" s="115">
        <v>45973</v>
      </c>
      <c r="B10" s="74" t="s">
        <v>992</v>
      </c>
      <c r="C10" s="72">
        <v>45973</v>
      </c>
    </row>
    <row r="11" spans="1:3" s="277" customFormat="1" x14ac:dyDescent="0.25">
      <c r="A11" s="115">
        <v>45901</v>
      </c>
      <c r="B11" s="74" t="s">
        <v>11</v>
      </c>
      <c r="C11" s="72">
        <v>45901</v>
      </c>
    </row>
    <row r="12" spans="1:3" s="277" customFormat="1" x14ac:dyDescent="0.25">
      <c r="A12" s="115">
        <v>45821</v>
      </c>
      <c r="B12" s="74" t="s">
        <v>13</v>
      </c>
      <c r="C12" s="72">
        <v>45818</v>
      </c>
    </row>
    <row r="13" spans="1:3" s="277" customFormat="1" x14ac:dyDescent="0.25">
      <c r="A13" s="115">
        <v>45797</v>
      </c>
      <c r="B13" s="74" t="s">
        <v>13</v>
      </c>
      <c r="C13" s="72">
        <v>45809</v>
      </c>
    </row>
    <row r="14" spans="1:3" s="148" customFormat="1" x14ac:dyDescent="0.25">
      <c r="A14" s="314">
        <v>45526</v>
      </c>
      <c r="B14" s="74" t="s">
        <v>14</v>
      </c>
      <c r="C14" s="72">
        <v>45499</v>
      </c>
    </row>
    <row r="15" spans="1:3" s="24" customFormat="1" ht="30" x14ac:dyDescent="0.25">
      <c r="A15" s="314">
        <v>45470</v>
      </c>
      <c r="B15" s="74" t="s">
        <v>15</v>
      </c>
      <c r="C15" s="72">
        <v>45447</v>
      </c>
    </row>
    <row r="16" spans="1:3" s="24" customFormat="1" x14ac:dyDescent="0.25">
      <c r="A16" s="314">
        <v>45302</v>
      </c>
      <c r="B16" s="74" t="s">
        <v>14</v>
      </c>
      <c r="C16" s="72">
        <v>45279</v>
      </c>
    </row>
    <row r="17" spans="1:3" s="277" customFormat="1" ht="30" x14ac:dyDescent="0.25">
      <c r="A17" s="314">
        <v>45250</v>
      </c>
      <c r="B17" s="74" t="s">
        <v>16</v>
      </c>
      <c r="C17" s="72">
        <v>45209</v>
      </c>
    </row>
    <row r="18" spans="1:3" s="277" customFormat="1" x14ac:dyDescent="0.25">
      <c r="A18" s="314">
        <v>45200</v>
      </c>
      <c r="B18" s="74" t="s">
        <v>14</v>
      </c>
      <c r="C18" s="72">
        <v>45182</v>
      </c>
    </row>
    <row r="19" spans="1:3" s="277" customFormat="1" x14ac:dyDescent="0.25">
      <c r="A19" s="314">
        <v>45121</v>
      </c>
      <c r="B19" s="74" t="s">
        <v>14</v>
      </c>
      <c r="C19" s="72">
        <v>45097</v>
      </c>
    </row>
    <row r="20" spans="1:3" s="24" customFormat="1" ht="30" x14ac:dyDescent="0.25">
      <c r="A20" s="314">
        <v>45044</v>
      </c>
      <c r="B20" s="74" t="s">
        <v>16</v>
      </c>
      <c r="C20" s="72">
        <v>45020</v>
      </c>
    </row>
    <row r="21" spans="1:3" s="24" customFormat="1" ht="30" x14ac:dyDescent="0.25">
      <c r="A21" s="314">
        <v>44985</v>
      </c>
      <c r="B21" s="74" t="s">
        <v>16</v>
      </c>
      <c r="C21" s="72">
        <v>44964</v>
      </c>
    </row>
    <row r="22" spans="1:3" s="24" customFormat="1" ht="30" x14ac:dyDescent="0.25">
      <c r="A22" s="314">
        <v>44931</v>
      </c>
      <c r="B22" s="74" t="s">
        <v>17</v>
      </c>
      <c r="C22" s="72">
        <v>44839</v>
      </c>
    </row>
    <row r="23" spans="1:3" s="24" customFormat="1" x14ac:dyDescent="0.25">
      <c r="A23" s="314">
        <v>44833</v>
      </c>
      <c r="B23" s="74" t="s">
        <v>14</v>
      </c>
      <c r="C23" s="72">
        <v>44789</v>
      </c>
    </row>
    <row r="24" spans="1:3" s="24" customFormat="1" x14ac:dyDescent="0.25">
      <c r="A24" s="314">
        <v>44770</v>
      </c>
      <c r="B24" s="74" t="s">
        <v>18</v>
      </c>
      <c r="C24" s="72">
        <v>44749</v>
      </c>
    </row>
    <row r="25" spans="1:3" s="277" customFormat="1" x14ac:dyDescent="0.25">
      <c r="A25" s="314">
        <v>44742</v>
      </c>
      <c r="B25" s="74" t="s">
        <v>14</v>
      </c>
      <c r="C25" s="72">
        <v>44690</v>
      </c>
    </row>
    <row r="26" spans="1:3" s="277" customFormat="1" x14ac:dyDescent="0.25">
      <c r="A26" s="314">
        <v>44594</v>
      </c>
      <c r="B26" s="74" t="s">
        <v>18</v>
      </c>
      <c r="C26" s="72">
        <v>44579</v>
      </c>
    </row>
    <row r="27" spans="1:3" s="277" customFormat="1" x14ac:dyDescent="0.25">
      <c r="A27" s="314">
        <v>44553</v>
      </c>
      <c r="B27" s="74" t="s">
        <v>14</v>
      </c>
      <c r="C27" s="72">
        <v>44524</v>
      </c>
    </row>
    <row r="28" spans="1:3" s="24" customFormat="1" x14ac:dyDescent="0.25">
      <c r="A28" s="314">
        <v>44528</v>
      </c>
      <c r="B28" s="74" t="s">
        <v>18</v>
      </c>
      <c r="C28" s="72">
        <v>44517</v>
      </c>
    </row>
    <row r="29" spans="1:3" s="277" customFormat="1" ht="30" x14ac:dyDescent="0.25">
      <c r="A29" s="314">
        <v>44445</v>
      </c>
      <c r="B29" s="74" t="s">
        <v>19</v>
      </c>
      <c r="C29" s="72">
        <v>44419</v>
      </c>
    </row>
    <row r="30" spans="1:3" s="24" customFormat="1" ht="30" x14ac:dyDescent="0.25">
      <c r="A30" s="314">
        <v>44423</v>
      </c>
      <c r="B30" s="74" t="s">
        <v>20</v>
      </c>
      <c r="C30" s="72">
        <v>44395</v>
      </c>
    </row>
    <row r="31" spans="1:3" s="277" customFormat="1" ht="30" x14ac:dyDescent="0.25">
      <c r="A31" s="314">
        <v>44378</v>
      </c>
      <c r="B31" s="74" t="s">
        <v>19</v>
      </c>
      <c r="C31" s="72">
        <v>44333</v>
      </c>
    </row>
    <row r="32" spans="1:3" s="277" customFormat="1" x14ac:dyDescent="0.25">
      <c r="A32" s="314">
        <v>44336</v>
      </c>
      <c r="B32" s="74" t="s">
        <v>18</v>
      </c>
      <c r="C32" s="72">
        <v>44313</v>
      </c>
    </row>
    <row r="33" spans="1:3" s="24" customFormat="1" x14ac:dyDescent="0.25">
      <c r="A33" s="314">
        <v>44316</v>
      </c>
      <c r="B33" s="74" t="s">
        <v>18</v>
      </c>
      <c r="C33" s="72">
        <v>44291</v>
      </c>
    </row>
    <row r="34" spans="1:3" s="277" customFormat="1" ht="30" x14ac:dyDescent="0.25">
      <c r="A34" s="314">
        <v>44238</v>
      </c>
      <c r="B34" s="74" t="s">
        <v>21</v>
      </c>
      <c r="C34" s="72">
        <v>44180</v>
      </c>
    </row>
    <row r="35" spans="1:3" s="277" customFormat="1" ht="30" x14ac:dyDescent="0.25">
      <c r="A35" s="314">
        <v>44130</v>
      </c>
      <c r="B35" s="74" t="s">
        <v>22</v>
      </c>
      <c r="C35" s="72">
        <v>44115</v>
      </c>
    </row>
    <row r="36" spans="1:3" s="277" customFormat="1" x14ac:dyDescent="0.25">
      <c r="A36" s="314">
        <v>44007</v>
      </c>
      <c r="B36" s="74" t="s">
        <v>23</v>
      </c>
      <c r="C36" s="72">
        <v>43963</v>
      </c>
    </row>
    <row r="37" spans="1:3" s="277" customFormat="1" x14ac:dyDescent="0.25">
      <c r="A37" s="115">
        <v>43902</v>
      </c>
      <c r="B37" s="74" t="s">
        <v>23</v>
      </c>
      <c r="C37" s="72">
        <v>43870</v>
      </c>
    </row>
    <row r="38" spans="1:3" s="24" customFormat="1" ht="30" x14ac:dyDescent="0.25">
      <c r="A38" s="115">
        <v>43814</v>
      </c>
      <c r="B38" s="74" t="s">
        <v>24</v>
      </c>
      <c r="C38" s="72">
        <v>43795</v>
      </c>
    </row>
    <row r="39" spans="1:3" s="24" customFormat="1" ht="30" x14ac:dyDescent="0.25">
      <c r="A39" s="115">
        <v>43753</v>
      </c>
      <c r="B39" s="74" t="s">
        <v>25</v>
      </c>
      <c r="C39" s="72">
        <v>43703</v>
      </c>
    </row>
    <row r="40" spans="1:3" s="24" customFormat="1" ht="30" x14ac:dyDescent="0.25">
      <c r="A40" s="115">
        <v>43723</v>
      </c>
      <c r="B40" s="74" t="s">
        <v>26</v>
      </c>
      <c r="C40" s="72">
        <v>43698</v>
      </c>
    </row>
    <row r="41" spans="1:3" s="24" customFormat="1" ht="30" x14ac:dyDescent="0.25">
      <c r="A41" s="115">
        <v>43603</v>
      </c>
      <c r="B41" s="74" t="s">
        <v>27</v>
      </c>
      <c r="C41" s="72">
        <v>43603</v>
      </c>
    </row>
    <row r="42" spans="1:3" s="277" customFormat="1" ht="30" x14ac:dyDescent="0.25">
      <c r="A42" s="115">
        <v>43497</v>
      </c>
      <c r="B42" s="74" t="s">
        <v>28</v>
      </c>
      <c r="C42" s="72">
        <v>43458</v>
      </c>
    </row>
    <row r="43" spans="1:3" s="277" customFormat="1" ht="30" x14ac:dyDescent="0.25">
      <c r="A43" s="115">
        <v>43344</v>
      </c>
      <c r="B43" s="74" t="s">
        <v>29</v>
      </c>
      <c r="C43" s="72">
        <v>43270</v>
      </c>
    </row>
    <row r="44" spans="1:3" s="24" customFormat="1" x14ac:dyDescent="0.25">
      <c r="A44" s="115">
        <v>43252</v>
      </c>
      <c r="B44" s="74" t="s">
        <v>30</v>
      </c>
      <c r="C44" s="72">
        <v>43199</v>
      </c>
    </row>
    <row r="45" spans="1:3" s="24" customFormat="1" x14ac:dyDescent="0.25">
      <c r="A45" s="115">
        <v>43169</v>
      </c>
      <c r="B45" s="74" t="s">
        <v>31</v>
      </c>
      <c r="C45" s="72"/>
    </row>
    <row r="46" spans="1:3" s="24" customFormat="1" x14ac:dyDescent="0.25">
      <c r="A46" s="115">
        <v>42999</v>
      </c>
      <c r="B46" s="74" t="s">
        <v>32</v>
      </c>
      <c r="C46" s="72"/>
    </row>
    <row r="47" spans="1:3" s="24" customFormat="1" x14ac:dyDescent="0.25">
      <c r="A47" s="115">
        <v>42064</v>
      </c>
      <c r="B47" s="74" t="s">
        <v>33</v>
      </c>
      <c r="C47" s="72"/>
    </row>
    <row r="48" spans="1:3" s="24" customFormat="1" x14ac:dyDescent="0.25">
      <c r="A48" s="115">
        <v>41974</v>
      </c>
      <c r="B48" s="74" t="s">
        <v>34</v>
      </c>
      <c r="C48" s="72"/>
    </row>
    <row r="49" spans="1:3" s="24" customFormat="1" x14ac:dyDescent="0.25">
      <c r="A49" s="115">
        <v>41883</v>
      </c>
      <c r="B49" s="74" t="s">
        <v>30</v>
      </c>
      <c r="C49" s="72"/>
    </row>
    <row r="50" spans="1:3" s="24" customFormat="1" x14ac:dyDescent="0.25">
      <c r="A50" s="115">
        <v>41791</v>
      </c>
      <c r="B50" s="74" t="s">
        <v>35</v>
      </c>
      <c r="C50" s="72"/>
    </row>
    <row r="51" spans="1:3" x14ac:dyDescent="0.25">
      <c r="A51" s="216"/>
      <c r="B51" s="216"/>
      <c r="C51" s="216"/>
    </row>
  </sheetData>
  <hyperlinks>
    <hyperlink ref="A50" location="'1-Jun-14'!A1" display="'1-Jun-14'!A1" xr:uid="{00000000-0004-0000-0000-000000000000}"/>
    <hyperlink ref="A49" location="'1-Sep-14'!A1" display="'1-Sep-14'!A1" xr:uid="{00000000-0004-0000-0000-000001000000}"/>
    <hyperlink ref="A48" location="'1-Dec-14'!A1" display="'1-Dec-14'!A1" xr:uid="{00000000-0004-0000-0000-000002000000}"/>
    <hyperlink ref="A47" location="'1-Mar-15'!A1" display="'1-Mar-15'!A1" xr:uid="{00000000-0004-0000-0000-000003000000}"/>
    <hyperlink ref="A46" location="'21-Sep-17'!A1" display="'21-Sep-17'!A1" xr:uid="{00000000-0004-0000-0000-000004000000}"/>
    <hyperlink ref="A45" location="'10-Mar-18'!A1" display="'10-Mar-18'!A1" xr:uid="{00000000-0004-0000-0000-000005000000}"/>
    <hyperlink ref="A44" location="'1-Jun-18'!A1" display="'1-Jun-18'!A1" xr:uid="{00000000-0004-0000-0000-000006000000}"/>
    <hyperlink ref="A5" location="CurrentRules!A1" display="Current Rules" xr:uid="{00000000-0004-0000-0000-000007000000}"/>
    <hyperlink ref="A7" location="ReleasePlan!A1" display="Release Plan" xr:uid="{00000000-0004-0000-0000-000008000000}"/>
    <hyperlink ref="A43" location="'1-Sep-18'!A1" display="'1-Sep-18'!A1" xr:uid="{00000000-0004-0000-0000-000009000000}"/>
    <hyperlink ref="A6" location="Pipeline!A1" display="Pipeline" xr:uid="{00000000-0004-0000-0000-00000A000000}"/>
    <hyperlink ref="A41" location="'18-May-19'!A1" display="'18-May-19'!A1" xr:uid="{00000000-0004-0000-0000-00000B000000}"/>
    <hyperlink ref="A42" location="'1-Feb-19 '!A1" display="'1-Feb-19 '!A1" xr:uid="{00000000-0004-0000-0000-00000C000000}"/>
    <hyperlink ref="A40" location="'15-Sep-19'!A1" display="'15-Sep-19'!A1" xr:uid="{00000000-0004-0000-0000-00000D000000}"/>
    <hyperlink ref="A39" location="'15-Oct-19'!A1" display="'15-Oct-19'!A1" xr:uid="{00000000-0004-0000-0000-00000E000000}"/>
    <hyperlink ref="A38" location="'15-Dec-19'!A1" display="'15-Dec-19'!A1" xr:uid="{00000000-0004-0000-0000-00000F000000}"/>
    <hyperlink ref="A37" location="'12-Mar-20'!A1" display="'12-Mar-20'!A1" xr:uid="{00000000-0004-0000-0000-000010000000}"/>
    <hyperlink ref="A30" location="'15-Aug-2021'!A1" display="'15-Aug-2021'!A1" xr:uid="{00000000-0004-0000-0000-000011000000}"/>
    <hyperlink ref="A36" location="'25-June-20'!A1" display="'25-June-20'!A1" xr:uid="{00000000-0004-0000-0000-000012000000}"/>
    <hyperlink ref="A35" location="'26-Oct-20'!A1" display="'26-Oct-20'!A1" xr:uid="{00000000-0004-0000-0000-000013000000}"/>
    <hyperlink ref="A34" location="'11-Feb-21'!A1" display="'11-Feb-21'!A1" xr:uid="{00000000-0004-0000-0000-000014000000}"/>
    <hyperlink ref="A33" location="'11-Feb-21'!A1" display="'11-Feb-21'!A1" xr:uid="{00000000-0004-0000-0000-000015000000}"/>
    <hyperlink ref="A32" location="'20-May-21'!A1" display="'20-May-21'!A1" xr:uid="{00000000-0004-0000-0000-000016000000}"/>
    <hyperlink ref="A31" location="'01-Jul-2021'!A1" display="'01-Jul-2021'!A1" xr:uid="{00000000-0004-0000-0000-000017000000}"/>
    <hyperlink ref="A29" location="'06-Sep-2021'!A1" display="'06-Sep-2021'!A1" xr:uid="{00000000-0004-0000-0000-000018000000}"/>
    <hyperlink ref="A28" location="'28-Nov-2021'!A1" display="'28-Nov-2021'!A1" xr:uid="{00000000-0004-0000-0000-000019000000}"/>
    <hyperlink ref="A27" location="'23-Dec-2021'!A1" display="'23-Dec-2021'!A1" xr:uid="{00000000-0004-0000-0000-00001A000000}"/>
    <hyperlink ref="A26" location="'02-Feb-2022'!A1" display="'02-Feb-2022'!A1" xr:uid="{00000000-0004-0000-0000-00001B000000}"/>
    <hyperlink ref="A25" location="'30-June-2022'!A1" display="'30-June-2022'!A1" xr:uid="{00000000-0004-0000-0000-00001C000000}"/>
    <hyperlink ref="A14" location="'22-Aug-2024'!A1" display="'22-Aug-2024'!A1" xr:uid="{00000000-0004-0000-0000-00001D000000}"/>
    <hyperlink ref="A24" location="'28-Jul-2022'!A1" display="'28-Jul-2022'!A1" xr:uid="{00000000-0004-0000-0000-00001E000000}"/>
    <hyperlink ref="A23" location="'29-Sep-2022'!A1" display="'29-Sep-2022'!A1" xr:uid="{00000000-0004-0000-0000-00001F000000}"/>
    <hyperlink ref="A22" location="'05-Jan-2023'!A1" display="'05-Jan-2023'!A1" xr:uid="{00000000-0004-0000-0000-000020000000}"/>
    <hyperlink ref="A21" location="'28-Feb-2023'!A1" display="'28-Feb-2023'!A1" xr:uid="{00000000-0004-0000-0000-000021000000}"/>
    <hyperlink ref="A20" location="'28-Apr-2023'!A1" display="'28-Apr-2023'!A1" xr:uid="{00000000-0004-0000-0000-000022000000}"/>
    <hyperlink ref="A19" location="'14-July-2023'!A1" display="'14-July-2023'!A1" xr:uid="{00000000-0004-0000-0000-000023000000}"/>
    <hyperlink ref="A18" location="'01-Oct-2023'!A1" display="'01-Oct-2023'!A1" xr:uid="{647C902F-C863-4707-B00E-AFAEDD73F3BF}"/>
    <hyperlink ref="A17" location="'20-Nov-2023'!A1" display="'20-Nov-2023'!A1" xr:uid="{056A739A-6D01-4B92-917B-891EE51525BF}"/>
    <hyperlink ref="A16" location="'11-Jan-2024'!A1" display="'11-Jan-2024'!A1" xr:uid="{C8281E02-127E-4726-9A92-FC1C8A25D44A}"/>
    <hyperlink ref="A15" location="'27-Jun-2024'!A1" display="'27-Jun-2024'!A1" xr:uid="{4681D969-FE90-427D-B3C8-4B418E81ADEB}"/>
    <hyperlink ref="A13" location="'20-May-2025'!A1" display="20-May-25" xr:uid="{14B509C0-8B1D-410C-AE2F-020E972047CC}"/>
    <hyperlink ref="A10" location="'01-Sep-2025'!A1" display="'01-Sep-2025'!A1" xr:uid="{74E24010-8284-48BD-8EDD-D30DD0E45A5B}"/>
    <hyperlink ref="A12" location="'13-Jun-2025'!A1" display="'13-Jun-2025'!A1" xr:uid="{32116BC1-4853-4725-9CB5-9B0462B85395}"/>
    <hyperlink ref="A11" location="'01-Sep-2025'!A1" display="'01-Sep-2025'!A1" xr:uid="{C6AFA1BB-A3E9-4446-B6AD-7C56B4B16C9F}"/>
    <hyperlink ref="A8" location="'01-Sep-2025'!A1" display="'01-Sep-2025'!A1" xr:uid="{94CE7259-263F-4E0B-A387-E5276AED493C}"/>
  </hyperlink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21E0-A555-482D-8FA7-7D0CC4FA0A16}">
  <dimension ref="A1:T8"/>
  <sheetViews>
    <sheetView topLeftCell="D1" zoomScale="91" zoomScaleNormal="76" workbookViewId="0">
      <selection activeCell="H8" sqref="H8"/>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28.5" hidden="1" x14ac:dyDescent="0.25">
      <c r="A2" s="72"/>
      <c r="B2" s="114"/>
      <c r="C2" s="114"/>
      <c r="D2" s="72"/>
      <c r="E2" s="72"/>
      <c r="F2" s="72"/>
      <c r="G2" s="72"/>
      <c r="H2" s="228"/>
      <c r="I2" s="72"/>
      <c r="J2" s="72"/>
      <c r="K2" s="77"/>
      <c r="L2" s="217"/>
      <c r="M2" s="138"/>
      <c r="N2" s="217"/>
      <c r="O2" s="138"/>
      <c r="P2" s="143"/>
      <c r="Q2" s="358"/>
      <c r="R2" s="110"/>
      <c r="S2" s="276"/>
      <c r="T2" s="72"/>
    </row>
    <row r="3" spans="1:20" ht="30" x14ac:dyDescent="0.25">
      <c r="A3" s="313">
        <v>45797</v>
      </c>
      <c r="B3" s="133" t="s">
        <v>526</v>
      </c>
      <c r="C3" s="133" t="s">
        <v>478</v>
      </c>
      <c r="D3" s="76"/>
      <c r="E3" s="76"/>
      <c r="F3" s="76"/>
      <c r="G3" s="76"/>
      <c r="H3" s="362">
        <v>375</v>
      </c>
      <c r="I3" s="363" t="s">
        <v>52</v>
      </c>
      <c r="J3" s="363" t="s">
        <v>74</v>
      </c>
      <c r="K3" s="364" t="s">
        <v>463</v>
      </c>
      <c r="L3" s="403"/>
      <c r="M3" s="297"/>
      <c r="N3" s="403"/>
      <c r="O3" s="225"/>
      <c r="P3" s="55"/>
      <c r="Q3" s="393" t="s">
        <v>51</v>
      </c>
      <c r="R3" s="61"/>
      <c r="S3" s="76"/>
      <c r="T3" s="359"/>
    </row>
    <row r="4" spans="1:20" ht="45" x14ac:dyDescent="0.25">
      <c r="A4" s="354">
        <v>45797</v>
      </c>
      <c r="B4" s="355" t="s">
        <v>526</v>
      </c>
      <c r="C4" s="355" t="s">
        <v>478</v>
      </c>
      <c r="D4" s="356"/>
      <c r="E4" s="356"/>
      <c r="F4" s="356"/>
      <c r="G4" s="356"/>
      <c r="H4" s="365">
        <v>376</v>
      </c>
      <c r="I4" s="366" t="s">
        <v>52</v>
      </c>
      <c r="J4" s="366" t="s">
        <v>296</v>
      </c>
      <c r="K4" s="365" t="s">
        <v>464</v>
      </c>
      <c r="L4" s="404"/>
      <c r="M4" s="64"/>
      <c r="N4" s="404"/>
      <c r="O4" s="360"/>
      <c r="P4" s="64"/>
      <c r="Q4" s="394" t="s">
        <v>51</v>
      </c>
      <c r="R4" s="65"/>
      <c r="S4" s="356"/>
      <c r="T4" s="361"/>
    </row>
    <row r="5" spans="1:20" ht="89.25" x14ac:dyDescent="0.25">
      <c r="A5" s="418">
        <v>45809</v>
      </c>
      <c r="B5" s="133" t="s">
        <v>528</v>
      </c>
      <c r="C5" s="133" t="s">
        <v>478</v>
      </c>
      <c r="D5" s="76"/>
      <c r="E5" s="76"/>
      <c r="F5" s="76"/>
      <c r="G5" s="76"/>
      <c r="H5" s="362">
        <v>370</v>
      </c>
      <c r="I5" s="134" t="s">
        <v>78</v>
      </c>
      <c r="J5" s="134" t="s">
        <v>71</v>
      </c>
      <c r="K5" s="409" t="s">
        <v>529</v>
      </c>
      <c r="L5" s="410" t="s">
        <v>51</v>
      </c>
      <c r="M5" s="411"/>
      <c r="N5" s="412"/>
      <c r="O5" s="297" t="s">
        <v>51</v>
      </c>
    </row>
    <row r="6" spans="1:20" ht="89.25" x14ac:dyDescent="0.25">
      <c r="A6" s="419">
        <v>45809</v>
      </c>
      <c r="B6" s="355" t="s">
        <v>528</v>
      </c>
      <c r="C6" s="355" t="s">
        <v>478</v>
      </c>
      <c r="D6" s="356"/>
      <c r="E6" s="356"/>
      <c r="F6" s="356"/>
      <c r="G6" s="356"/>
      <c r="H6" s="387">
        <v>371</v>
      </c>
      <c r="I6" s="366" t="s">
        <v>78</v>
      </c>
      <c r="J6" s="366" t="s">
        <v>71</v>
      </c>
      <c r="K6" s="413" t="s">
        <v>530</v>
      </c>
      <c r="L6" s="414" t="s">
        <v>51</v>
      </c>
      <c r="M6" s="415"/>
      <c r="N6" s="416"/>
      <c r="O6" s="414" t="s">
        <v>51</v>
      </c>
    </row>
    <row r="7" spans="1:20" ht="102" x14ac:dyDescent="0.25">
      <c r="A7" s="418">
        <v>45809</v>
      </c>
      <c r="B7" s="133" t="s">
        <v>528</v>
      </c>
      <c r="C7" s="133" t="s">
        <v>478</v>
      </c>
      <c r="D7" s="76"/>
      <c r="E7" s="76"/>
      <c r="F7" s="76"/>
      <c r="G7" s="76"/>
      <c r="H7" s="362">
        <v>372</v>
      </c>
      <c r="I7" s="134" t="s">
        <v>78</v>
      </c>
      <c r="J7" s="363" t="s">
        <v>71</v>
      </c>
      <c r="K7" s="417" t="s">
        <v>531</v>
      </c>
      <c r="L7" s="297" t="s">
        <v>51</v>
      </c>
      <c r="M7" s="411"/>
      <c r="N7" s="412"/>
      <c r="O7" s="297" t="s">
        <v>51</v>
      </c>
    </row>
    <row r="8" spans="1:20" ht="45" x14ac:dyDescent="0.25">
      <c r="A8" s="419">
        <v>45809</v>
      </c>
      <c r="B8" s="355" t="s">
        <v>528</v>
      </c>
      <c r="C8" s="355" t="s">
        <v>478</v>
      </c>
      <c r="D8" s="356"/>
      <c r="E8" s="356"/>
      <c r="F8" s="356"/>
      <c r="G8" s="356"/>
      <c r="H8" s="387">
        <v>373</v>
      </c>
      <c r="I8" s="366" t="s">
        <v>78</v>
      </c>
      <c r="J8" s="366" t="s">
        <v>88</v>
      </c>
      <c r="K8" s="384" t="s">
        <v>532</v>
      </c>
      <c r="L8" s="414" t="s">
        <v>51</v>
      </c>
      <c r="M8" s="415"/>
      <c r="N8" s="416"/>
      <c r="O8" s="414"/>
    </row>
  </sheetData>
  <dataValidations count="1">
    <dataValidation type="list" allowBlank="1" showInputMessage="1" showErrorMessage="1" sqref="C2:C8" xr:uid="{D4253DDB-0B7E-47D5-B4E2-CE505B756914}">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0B3CA-F76F-409D-B8CF-744631E3A8DE}">
  <dimension ref="A1:S9"/>
  <sheetViews>
    <sheetView zoomScale="91" zoomScaleNormal="76" workbookViewId="0">
      <pane ySplit="1" topLeftCell="A2" activePane="bottomLeft" state="frozen"/>
      <selection pane="bottomLeft" activeCell="E3" sqref="E3"/>
    </sheetView>
  </sheetViews>
  <sheetFormatPr defaultColWidth="9.140625" defaultRowHeight="15" customHeight="1" x14ac:dyDescent="0.25"/>
  <cols>
    <col min="1" max="1" width="11.42578125" bestFit="1" customWidth="1"/>
    <col min="2" max="2" width="31" customWidth="1"/>
    <col min="3" max="3" width="10.140625" bestFit="1" customWidth="1"/>
    <col min="4" max="4" width="11.42578125" bestFit="1"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6" max="16" width="9.140625" style="123"/>
    <col min="17" max="17" width="11.5703125" bestFit="1" customWidth="1"/>
    <col min="18" max="18" width="10.140625" bestFit="1" customWidth="1"/>
  </cols>
  <sheetData>
    <row r="1" spans="1:19"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69" customHeight="1" x14ac:dyDescent="0.25">
      <c r="A2" s="72">
        <v>45778</v>
      </c>
      <c r="B2" s="114" t="s">
        <v>533</v>
      </c>
      <c r="C2" s="114" t="s">
        <v>478</v>
      </c>
      <c r="D2" s="72">
        <v>45777</v>
      </c>
      <c r="E2" s="72">
        <v>45777</v>
      </c>
      <c r="F2" s="72">
        <v>45777</v>
      </c>
      <c r="G2" s="72">
        <v>45778</v>
      </c>
      <c r="H2" s="228">
        <v>75</v>
      </c>
      <c r="I2" s="72" t="s">
        <v>78</v>
      </c>
      <c r="J2" s="72" t="s">
        <v>142</v>
      </c>
      <c r="K2" s="402" t="s">
        <v>534</v>
      </c>
      <c r="L2" s="143"/>
      <c r="M2" s="144" t="s">
        <v>51</v>
      </c>
      <c r="N2" s="143"/>
      <c r="O2" s="144"/>
      <c r="P2" s="143"/>
      <c r="Q2" s="110"/>
      <c r="R2" s="276"/>
      <c r="S2" s="72"/>
    </row>
    <row r="3" spans="1:19" ht="159" customHeight="1" x14ac:dyDescent="0.25">
      <c r="A3" s="72">
        <v>45778</v>
      </c>
      <c r="B3" s="114" t="s">
        <v>533</v>
      </c>
      <c r="C3" s="114" t="s">
        <v>478</v>
      </c>
      <c r="D3" s="72">
        <v>45777</v>
      </c>
      <c r="E3" s="72">
        <v>45777</v>
      </c>
      <c r="F3" s="72">
        <v>45777</v>
      </c>
      <c r="G3" s="72">
        <v>45778</v>
      </c>
      <c r="H3" s="353">
        <v>111</v>
      </c>
      <c r="I3" s="348" t="s">
        <v>78</v>
      </c>
      <c r="J3" s="348" t="s">
        <v>76</v>
      </c>
      <c r="K3" s="402" t="s">
        <v>535</v>
      </c>
      <c r="L3" s="381"/>
      <c r="M3" s="382" t="s">
        <v>51</v>
      </c>
      <c r="N3" s="381"/>
      <c r="O3" s="382"/>
      <c r="P3" s="381"/>
      <c r="Q3" s="110"/>
      <c r="R3" s="72"/>
      <c r="S3" s="72"/>
    </row>
    <row r="4" spans="1:19" ht="23.25" x14ac:dyDescent="0.25">
      <c r="A4" s="72"/>
      <c r="B4" s="114"/>
      <c r="C4" s="114"/>
      <c r="D4" s="72"/>
      <c r="E4" s="72"/>
      <c r="F4" s="72"/>
      <c r="G4" s="72"/>
      <c r="H4" s="367"/>
      <c r="I4" s="367"/>
      <c r="J4" s="367"/>
      <c r="K4" s="380"/>
      <c r="L4" s="382"/>
      <c r="M4" s="382"/>
      <c r="N4" s="405"/>
      <c r="O4" s="382"/>
      <c r="P4" s="381"/>
      <c r="Q4" s="110"/>
      <c r="R4" s="72"/>
      <c r="S4" s="72"/>
    </row>
    <row r="5" spans="1:19" ht="34.5" customHeight="1" x14ac:dyDescent="0.25">
      <c r="A5" s="72"/>
      <c r="B5" s="114"/>
      <c r="C5" s="114"/>
      <c r="D5" s="112"/>
      <c r="E5" s="112"/>
      <c r="F5" s="112"/>
      <c r="G5" s="112"/>
      <c r="H5" s="367"/>
      <c r="I5" s="367"/>
      <c r="J5" s="367"/>
      <c r="K5" s="406"/>
      <c r="L5" s="382"/>
      <c r="M5" s="382"/>
      <c r="N5" s="405"/>
      <c r="O5" s="382"/>
      <c r="P5" s="405"/>
      <c r="Q5" s="226"/>
      <c r="R5" s="112"/>
      <c r="S5" s="377"/>
    </row>
    <row r="6" spans="1:19" ht="23.25" x14ac:dyDescent="0.25">
      <c r="A6" s="72"/>
      <c r="B6" s="114"/>
      <c r="C6" s="114"/>
      <c r="D6" s="112"/>
      <c r="E6" s="112"/>
      <c r="F6" s="112"/>
      <c r="G6" s="112"/>
      <c r="H6" s="378"/>
      <c r="I6" s="379"/>
      <c r="J6" s="379"/>
      <c r="K6" s="367"/>
      <c r="L6" s="382"/>
      <c r="M6" s="382"/>
      <c r="N6" s="405"/>
      <c r="O6" s="382"/>
      <c r="P6" s="405"/>
      <c r="Q6" s="226"/>
      <c r="R6" s="112"/>
      <c r="S6" s="377"/>
    </row>
    <row r="7" spans="1:19" ht="46.5" customHeight="1" x14ac:dyDescent="0.25">
      <c r="A7" s="72"/>
      <c r="B7" s="114"/>
      <c r="C7" s="114"/>
      <c r="D7" s="112"/>
      <c r="E7" s="112"/>
      <c r="F7" s="112"/>
      <c r="G7" s="112"/>
      <c r="H7" s="378"/>
      <c r="I7" s="379"/>
      <c r="J7" s="379"/>
      <c r="K7" s="406"/>
      <c r="L7" s="381"/>
      <c r="M7" s="382"/>
      <c r="N7" s="382"/>
      <c r="O7" s="405"/>
      <c r="P7" s="382"/>
      <c r="Q7" s="110"/>
      <c r="R7" s="72"/>
      <c r="S7" s="72"/>
    </row>
    <row r="8" spans="1:19" ht="44.1" customHeight="1" x14ac:dyDescent="0.25">
      <c r="A8" s="72"/>
      <c r="B8" s="114"/>
      <c r="C8" s="114"/>
      <c r="D8" s="112"/>
      <c r="E8" s="112"/>
      <c r="F8" s="112"/>
      <c r="G8" s="112"/>
      <c r="H8" s="378"/>
      <c r="I8" s="379"/>
      <c r="J8" s="379"/>
      <c r="K8" s="367"/>
      <c r="L8" s="382"/>
      <c r="M8" s="382"/>
      <c r="N8" s="381"/>
      <c r="O8" s="382"/>
      <c r="P8" s="381"/>
      <c r="Q8" s="110"/>
      <c r="R8" s="72"/>
      <c r="S8" s="72"/>
    </row>
    <row r="9" spans="1:19" ht="24" customHeight="1" x14ac:dyDescent="0.25">
      <c r="A9" s="72"/>
      <c r="B9" s="114"/>
      <c r="C9" s="114"/>
      <c r="D9" s="112"/>
      <c r="E9" s="112"/>
      <c r="F9" s="112"/>
      <c r="G9" s="112"/>
      <c r="H9" s="378"/>
      <c r="I9" s="379"/>
      <c r="J9" s="379"/>
      <c r="K9" s="367"/>
      <c r="L9" s="382"/>
      <c r="M9" s="382"/>
      <c r="N9" s="381"/>
      <c r="O9" s="382"/>
      <c r="P9" s="381"/>
      <c r="Q9" s="110"/>
      <c r="R9" s="72"/>
      <c r="S9" s="72"/>
    </row>
  </sheetData>
  <dataValidations count="1">
    <dataValidation type="list" allowBlank="1" showInputMessage="1" showErrorMessage="1" sqref="C2:C9" xr:uid="{88C605CA-000B-4E9C-8E44-779599BBF6C7}">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38DEF-2471-42F2-91E0-FDD965153DF4}">
  <dimension ref="A1:S11"/>
  <sheetViews>
    <sheetView zoomScale="76" zoomScaleNormal="76" workbookViewId="0"/>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8" width="11.42578125" bestFit="1" customWidth="1"/>
    <col min="9" max="9" width="12.5703125" bestFit="1" customWidth="1"/>
    <col min="10" max="10" width="14.140625" bestFit="1" customWidth="1"/>
    <col min="11" max="11" width="48.8554687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105" x14ac:dyDescent="0.25">
      <c r="A2" s="72">
        <v>45526</v>
      </c>
      <c r="B2" s="114" t="s">
        <v>536</v>
      </c>
      <c r="C2" s="114" t="s">
        <v>478</v>
      </c>
      <c r="D2" s="72">
        <v>45482</v>
      </c>
      <c r="E2" s="72">
        <v>45509</v>
      </c>
      <c r="F2" s="72">
        <v>45519</v>
      </c>
      <c r="G2" s="72">
        <v>45526</v>
      </c>
      <c r="H2" s="228" t="s">
        <v>537</v>
      </c>
      <c r="I2" s="228" t="s">
        <v>78</v>
      </c>
      <c r="J2" s="228" t="s">
        <v>104</v>
      </c>
      <c r="K2" s="228" t="s">
        <v>538</v>
      </c>
      <c r="L2" s="138" t="s">
        <v>51</v>
      </c>
      <c r="M2" s="143"/>
      <c r="N2" s="217"/>
      <c r="O2" s="138"/>
      <c r="P2" s="310"/>
      <c r="Q2" s="312"/>
      <c r="R2" s="276">
        <v>45536</v>
      </c>
      <c r="S2" s="72"/>
    </row>
    <row r="3" spans="1:19" ht="28.5" x14ac:dyDescent="0.25">
      <c r="A3" s="72">
        <v>45526</v>
      </c>
      <c r="B3" s="114" t="s">
        <v>536</v>
      </c>
      <c r="C3" s="114" t="s">
        <v>478</v>
      </c>
      <c r="D3" s="72">
        <v>45482</v>
      </c>
      <c r="E3" s="72">
        <v>45509</v>
      </c>
      <c r="F3" s="72">
        <v>45519</v>
      </c>
      <c r="G3" s="72">
        <v>45526</v>
      </c>
      <c r="H3" s="228">
        <v>365</v>
      </c>
      <c r="I3" s="228" t="s">
        <v>48</v>
      </c>
      <c r="J3" s="228" t="s">
        <v>91</v>
      </c>
      <c r="K3" s="228" t="s">
        <v>450</v>
      </c>
      <c r="L3" s="138" t="s">
        <v>51</v>
      </c>
      <c r="M3" s="143"/>
      <c r="N3" s="217"/>
      <c r="O3" s="138"/>
      <c r="P3" s="143"/>
      <c r="Q3" s="110"/>
      <c r="R3" s="276">
        <v>45526</v>
      </c>
      <c r="S3" s="72"/>
    </row>
    <row r="4" spans="1:19" ht="28.5" x14ac:dyDescent="0.25">
      <c r="A4" s="72">
        <v>45526</v>
      </c>
      <c r="B4" s="114" t="s">
        <v>536</v>
      </c>
      <c r="C4" s="114" t="s">
        <v>478</v>
      </c>
      <c r="D4" s="72">
        <v>45482</v>
      </c>
      <c r="E4" s="72">
        <v>45509</v>
      </c>
      <c r="F4" s="72">
        <v>45519</v>
      </c>
      <c r="G4" s="72">
        <v>45526</v>
      </c>
      <c r="H4" s="228">
        <v>366</v>
      </c>
      <c r="I4" s="228" t="s">
        <v>52</v>
      </c>
      <c r="J4" s="228" t="s">
        <v>53</v>
      </c>
      <c r="K4" s="228" t="s">
        <v>451</v>
      </c>
      <c r="L4" s="138" t="s">
        <v>51</v>
      </c>
      <c r="M4" s="143"/>
      <c r="N4" s="217"/>
      <c r="O4" s="138"/>
      <c r="P4" s="143"/>
      <c r="Q4" s="110"/>
      <c r="R4" s="276">
        <v>45526</v>
      </c>
      <c r="S4" s="72"/>
    </row>
    <row r="5" spans="1:19" ht="30" x14ac:dyDescent="0.25">
      <c r="A5" s="72">
        <v>45526</v>
      </c>
      <c r="B5" s="114" t="s">
        <v>536</v>
      </c>
      <c r="C5" s="114" t="s">
        <v>478</v>
      </c>
      <c r="D5" s="72">
        <v>45482</v>
      </c>
      <c r="E5" s="72">
        <v>45509</v>
      </c>
      <c r="F5" s="72">
        <v>45519</v>
      </c>
      <c r="G5" s="72">
        <v>45526</v>
      </c>
      <c r="H5" s="228">
        <v>367</v>
      </c>
      <c r="I5" s="228" t="s">
        <v>59</v>
      </c>
      <c r="J5" s="228" t="s">
        <v>452</v>
      </c>
      <c r="K5" s="228" t="s">
        <v>539</v>
      </c>
      <c r="L5" s="217"/>
      <c r="M5" s="143"/>
      <c r="N5" s="217"/>
      <c r="O5" s="138"/>
      <c r="P5" s="138" t="s">
        <v>51</v>
      </c>
      <c r="Q5" s="110"/>
      <c r="R5" s="72"/>
      <c r="S5" s="276">
        <v>45526</v>
      </c>
    </row>
    <row r="6" spans="1:19" ht="30" x14ac:dyDescent="0.25">
      <c r="A6" s="72">
        <v>45526</v>
      </c>
      <c r="B6" s="114" t="s">
        <v>536</v>
      </c>
      <c r="C6" s="114" t="s">
        <v>478</v>
      </c>
      <c r="D6" s="72">
        <v>45482</v>
      </c>
      <c r="E6" s="72">
        <v>45509</v>
      </c>
      <c r="F6" s="72">
        <v>45519</v>
      </c>
      <c r="G6" s="72">
        <v>45526</v>
      </c>
      <c r="H6" s="228">
        <v>368</v>
      </c>
      <c r="I6" s="228" t="s">
        <v>59</v>
      </c>
      <c r="J6" s="228" t="s">
        <v>452</v>
      </c>
      <c r="K6" s="228" t="s">
        <v>540</v>
      </c>
      <c r="L6" s="217"/>
      <c r="M6" s="143"/>
      <c r="N6" s="217"/>
      <c r="O6" s="138"/>
      <c r="P6" s="138" t="s">
        <v>51</v>
      </c>
      <c r="Q6" s="110"/>
      <c r="R6" s="72"/>
      <c r="S6" s="276">
        <v>45526</v>
      </c>
    </row>
    <row r="7" spans="1:19" ht="28.5" x14ac:dyDescent="0.25">
      <c r="A7" s="72">
        <v>45526</v>
      </c>
      <c r="B7" s="114" t="s">
        <v>536</v>
      </c>
      <c r="C7" s="114" t="s">
        <v>478</v>
      </c>
      <c r="D7" s="72">
        <v>45495</v>
      </c>
      <c r="E7" s="72">
        <v>45509</v>
      </c>
      <c r="F7" s="72">
        <v>45519</v>
      </c>
      <c r="G7" s="72">
        <v>45526</v>
      </c>
      <c r="H7" s="353">
        <v>46</v>
      </c>
      <c r="I7" s="348" t="s">
        <v>104</v>
      </c>
      <c r="J7" s="348" t="s">
        <v>106</v>
      </c>
      <c r="K7" s="351" t="s">
        <v>541</v>
      </c>
      <c r="L7" s="138" t="s">
        <v>51</v>
      </c>
      <c r="M7" s="143"/>
      <c r="N7" s="217"/>
      <c r="O7" s="138"/>
      <c r="P7" s="143"/>
      <c r="Q7" s="110"/>
      <c r="R7" s="72"/>
      <c r="S7" s="72"/>
    </row>
    <row r="8" spans="1:19" ht="28.5" x14ac:dyDescent="0.25">
      <c r="A8" s="72">
        <v>45526</v>
      </c>
      <c r="B8" s="114" t="s">
        <v>542</v>
      </c>
      <c r="C8" s="114" t="s">
        <v>478</v>
      </c>
      <c r="D8" s="72">
        <v>45497</v>
      </c>
      <c r="E8" s="72">
        <v>45509</v>
      </c>
      <c r="F8" s="72">
        <v>45519</v>
      </c>
      <c r="G8" s="72">
        <v>45526</v>
      </c>
      <c r="H8" s="353">
        <v>138</v>
      </c>
      <c r="I8" s="348" t="s">
        <v>78</v>
      </c>
      <c r="J8" s="348" t="s">
        <v>88</v>
      </c>
      <c r="K8" s="352" t="s">
        <v>543</v>
      </c>
      <c r="L8" s="138" t="s">
        <v>51</v>
      </c>
      <c r="M8" s="143"/>
      <c r="N8" s="217"/>
      <c r="O8" s="138" t="s">
        <v>51</v>
      </c>
      <c r="P8" s="143"/>
      <c r="Q8" s="110"/>
      <c r="R8" s="72"/>
      <c r="S8" s="72"/>
    </row>
    <row r="9" spans="1:19" ht="60" x14ac:dyDescent="0.25">
      <c r="A9" s="72">
        <v>45526</v>
      </c>
      <c r="B9" s="114" t="s">
        <v>536</v>
      </c>
      <c r="C9" s="114" t="s">
        <v>478</v>
      </c>
      <c r="D9" s="72">
        <v>45497</v>
      </c>
      <c r="E9" s="72">
        <v>45519</v>
      </c>
      <c r="F9" s="72">
        <v>45519</v>
      </c>
      <c r="G9" s="72">
        <v>45526</v>
      </c>
      <c r="H9" s="353">
        <v>369</v>
      </c>
      <c r="I9" s="72" t="s">
        <v>78</v>
      </c>
      <c r="J9" s="72" t="s">
        <v>71</v>
      </c>
      <c r="K9" s="130" t="s">
        <v>544</v>
      </c>
      <c r="L9" s="138" t="s">
        <v>51</v>
      </c>
      <c r="M9" s="143"/>
      <c r="N9" s="217"/>
      <c r="O9" s="138"/>
      <c r="P9" s="143"/>
      <c r="Q9" s="110"/>
      <c r="R9" s="72"/>
      <c r="S9" s="276">
        <v>45526</v>
      </c>
    </row>
    <row r="10" spans="1:19" ht="105" x14ac:dyDescent="0.25">
      <c r="A10" s="72">
        <v>45526</v>
      </c>
      <c r="B10" s="114" t="s">
        <v>545</v>
      </c>
      <c r="C10" s="114" t="s">
        <v>478</v>
      </c>
      <c r="D10" s="72">
        <v>45499</v>
      </c>
      <c r="E10" s="72">
        <v>45519</v>
      </c>
      <c r="F10" s="72">
        <v>45519</v>
      </c>
      <c r="G10" s="72">
        <v>45526</v>
      </c>
      <c r="H10" s="353">
        <v>328</v>
      </c>
      <c r="I10" s="348" t="s">
        <v>155</v>
      </c>
      <c r="J10" s="348" t="s">
        <v>399</v>
      </c>
      <c r="K10" s="130" t="s">
        <v>546</v>
      </c>
      <c r="L10" s="217"/>
      <c r="M10" s="143"/>
      <c r="N10" s="138" t="s">
        <v>51</v>
      </c>
      <c r="O10" s="138"/>
      <c r="P10" s="143"/>
      <c r="Q10" s="110"/>
      <c r="R10" s="72"/>
      <c r="S10" s="72"/>
    </row>
    <row r="11" spans="1:19" ht="105" x14ac:dyDescent="0.25">
      <c r="A11" s="72">
        <v>45526</v>
      </c>
      <c r="B11" s="114" t="s">
        <v>547</v>
      </c>
      <c r="C11" s="114" t="s">
        <v>548</v>
      </c>
      <c r="D11" s="72">
        <v>45499</v>
      </c>
      <c r="E11" s="72">
        <v>45519</v>
      </c>
      <c r="F11" s="72">
        <v>45519</v>
      </c>
      <c r="G11" s="72">
        <v>45526</v>
      </c>
      <c r="H11" s="353"/>
      <c r="I11" s="348" t="s">
        <v>155</v>
      </c>
      <c r="J11" s="348" t="s">
        <v>399</v>
      </c>
      <c r="K11" s="130" t="s">
        <v>549</v>
      </c>
      <c r="L11" s="217"/>
      <c r="M11" s="143"/>
      <c r="N11" s="217"/>
      <c r="O11" s="138"/>
      <c r="P11" s="143"/>
      <c r="Q11" s="110"/>
      <c r="R11" s="72"/>
      <c r="S11" s="72"/>
    </row>
  </sheetData>
  <dataValidations count="1">
    <dataValidation type="list" allowBlank="1" showInputMessage="1" showErrorMessage="1" sqref="C2:C11" xr:uid="{48E96FB9-F274-4476-A908-37154D44EBB6}">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DC031-641F-49E2-A4D1-BFEF2E892ECC}">
  <dimension ref="A1:S6"/>
  <sheetViews>
    <sheetView topLeftCell="A2" zoomScale="76" zoomScaleNormal="76" workbookViewId="0">
      <selection activeCell="B4" sqref="B4"/>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75" x14ac:dyDescent="0.25">
      <c r="A2" s="72">
        <v>45470</v>
      </c>
      <c r="B2" s="114" t="s">
        <v>536</v>
      </c>
      <c r="C2" s="114" t="s">
        <v>478</v>
      </c>
      <c r="D2" s="72">
        <v>45447</v>
      </c>
      <c r="E2" s="72">
        <v>45456</v>
      </c>
      <c r="F2" s="72">
        <v>45463</v>
      </c>
      <c r="G2" s="72">
        <v>45470</v>
      </c>
      <c r="H2" s="298">
        <v>328</v>
      </c>
      <c r="I2" s="72" t="s">
        <v>155</v>
      </c>
      <c r="J2" s="72" t="s">
        <v>399</v>
      </c>
      <c r="K2" s="228" t="s">
        <v>550</v>
      </c>
      <c r="L2" s="217"/>
      <c r="M2" s="143"/>
      <c r="N2" s="138" t="s">
        <v>51</v>
      </c>
      <c r="O2" s="138"/>
      <c r="P2" s="310"/>
      <c r="Q2" s="312"/>
      <c r="R2" s="72"/>
      <c r="S2" s="72"/>
    </row>
    <row r="3" spans="1:19" ht="120" x14ac:dyDescent="0.25">
      <c r="A3" s="72"/>
      <c r="B3" s="114"/>
      <c r="C3" s="114"/>
      <c r="D3" s="72"/>
      <c r="E3" s="72"/>
      <c r="F3" s="72"/>
      <c r="G3" s="72"/>
      <c r="H3" s="298">
        <v>132</v>
      </c>
      <c r="I3" s="72" t="s">
        <v>155</v>
      </c>
      <c r="J3" s="72" t="s">
        <v>214</v>
      </c>
      <c r="K3" s="77" t="s">
        <v>551</v>
      </c>
      <c r="L3" s="138"/>
      <c r="M3" s="138"/>
      <c r="N3" s="138" t="s">
        <v>51</v>
      </c>
      <c r="O3" s="138"/>
      <c r="P3" s="138"/>
      <c r="Q3" s="110"/>
      <c r="R3" s="110"/>
      <c r="S3" s="110">
        <v>40638</v>
      </c>
    </row>
    <row r="4" spans="1:19" ht="75" x14ac:dyDescent="0.25">
      <c r="A4" s="72">
        <v>45470</v>
      </c>
      <c r="B4" s="114" t="s">
        <v>547</v>
      </c>
      <c r="C4" s="114" t="s">
        <v>548</v>
      </c>
      <c r="D4" s="72">
        <v>45447</v>
      </c>
      <c r="E4" s="72">
        <v>45456</v>
      </c>
      <c r="F4" s="72">
        <v>45463</v>
      </c>
      <c r="G4" s="72">
        <v>45470</v>
      </c>
      <c r="H4" s="338"/>
      <c r="I4" s="72" t="s">
        <v>155</v>
      </c>
      <c r="J4" s="72" t="s">
        <v>399</v>
      </c>
      <c r="K4" s="77" t="s">
        <v>552</v>
      </c>
      <c r="L4" s="138"/>
      <c r="M4" s="143"/>
      <c r="N4" s="138" t="s">
        <v>51</v>
      </c>
      <c r="O4" s="138"/>
      <c r="P4" s="310"/>
      <c r="Q4" s="312"/>
      <c r="R4" s="72"/>
      <c r="S4" s="72"/>
    </row>
    <row r="5" spans="1:19" ht="30" x14ac:dyDescent="0.25">
      <c r="A5" s="72">
        <v>45470</v>
      </c>
      <c r="B5" s="114" t="s">
        <v>547</v>
      </c>
      <c r="C5" s="114" t="s">
        <v>548</v>
      </c>
      <c r="D5" s="72">
        <v>45447</v>
      </c>
      <c r="E5" s="72">
        <v>45456</v>
      </c>
      <c r="F5" s="72">
        <v>45463</v>
      </c>
      <c r="G5" s="72">
        <v>45470</v>
      </c>
      <c r="H5" s="219"/>
      <c r="I5" s="76" t="s">
        <v>64</v>
      </c>
      <c r="J5" s="76" t="s">
        <v>553</v>
      </c>
      <c r="K5" s="77" t="s">
        <v>554</v>
      </c>
      <c r="L5" s="217"/>
      <c r="M5" s="143"/>
      <c r="N5" s="138" t="s">
        <v>51</v>
      </c>
      <c r="O5" s="138"/>
      <c r="P5" s="143"/>
      <c r="Q5" s="110"/>
      <c r="R5" s="72"/>
      <c r="S5" s="72"/>
    </row>
    <row r="6" spans="1:19" ht="30" x14ac:dyDescent="0.25">
      <c r="A6" s="72">
        <v>45470</v>
      </c>
      <c r="B6" s="114" t="s">
        <v>547</v>
      </c>
      <c r="C6" s="114" t="s">
        <v>548</v>
      </c>
      <c r="D6" s="72">
        <v>45447</v>
      </c>
      <c r="E6" s="72">
        <v>45456</v>
      </c>
      <c r="F6" s="72">
        <v>45463</v>
      </c>
      <c r="G6" s="72">
        <v>45470</v>
      </c>
      <c r="H6" s="219"/>
      <c r="I6" s="76" t="s">
        <v>64</v>
      </c>
      <c r="J6" s="72" t="s">
        <v>555</v>
      </c>
      <c r="K6" s="77" t="s">
        <v>556</v>
      </c>
      <c r="L6" s="217"/>
      <c r="M6" s="143"/>
      <c r="N6" s="138" t="s">
        <v>51</v>
      </c>
      <c r="O6" s="138"/>
      <c r="P6" s="143"/>
      <c r="Q6" s="110"/>
      <c r="R6" s="72"/>
      <c r="S6" s="72"/>
    </row>
  </sheetData>
  <dataValidations count="1">
    <dataValidation type="list" allowBlank="1" showInputMessage="1" showErrorMessage="1" sqref="C2:C6" xr:uid="{ACCB93A4-25A1-4B95-985C-DB8FAE239D8C}">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D4B4-1E8C-42B4-992D-B8C940D38FE8}">
  <dimension ref="A1:S8"/>
  <sheetViews>
    <sheetView topLeftCell="G1" workbookViewId="0">
      <selection activeCell="F2" sqref="F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45302</v>
      </c>
      <c r="B2" s="114" t="s">
        <v>536</v>
      </c>
      <c r="C2" s="114" t="s">
        <v>478</v>
      </c>
      <c r="D2" s="72">
        <v>45279</v>
      </c>
      <c r="E2" s="72">
        <v>45294</v>
      </c>
      <c r="F2" s="72">
        <v>45299</v>
      </c>
      <c r="G2" s="72">
        <v>45302</v>
      </c>
      <c r="H2" s="319">
        <v>361</v>
      </c>
      <c r="I2" s="72" t="s">
        <v>64</v>
      </c>
      <c r="J2" s="72" t="s">
        <v>329</v>
      </c>
      <c r="K2" s="77" t="s">
        <v>446</v>
      </c>
      <c r="L2" s="217"/>
      <c r="M2" s="138"/>
      <c r="N2" s="138" t="s">
        <v>51</v>
      </c>
      <c r="O2" s="138"/>
      <c r="P2" s="310"/>
      <c r="Q2" s="312"/>
      <c r="R2" s="72"/>
      <c r="S2" s="72">
        <v>45302</v>
      </c>
    </row>
    <row r="3" spans="1:19" ht="30" x14ac:dyDescent="0.25">
      <c r="A3" s="72">
        <v>45302</v>
      </c>
      <c r="B3" s="114" t="s">
        <v>536</v>
      </c>
      <c r="C3" s="114" t="s">
        <v>478</v>
      </c>
      <c r="D3" s="72">
        <v>45279</v>
      </c>
      <c r="E3" s="72">
        <v>45294</v>
      </c>
      <c r="F3" s="72">
        <v>45299</v>
      </c>
      <c r="G3" s="72">
        <v>45302</v>
      </c>
      <c r="H3" s="319">
        <v>362</v>
      </c>
      <c r="I3" s="72" t="s">
        <v>78</v>
      </c>
      <c r="J3" s="72" t="s">
        <v>142</v>
      </c>
      <c r="K3" s="77" t="s">
        <v>447</v>
      </c>
      <c r="L3" s="217"/>
      <c r="M3" s="138"/>
      <c r="N3" s="138"/>
      <c r="O3" s="138"/>
      <c r="P3" s="138" t="s">
        <v>51</v>
      </c>
      <c r="Q3" s="110"/>
      <c r="R3" s="72"/>
      <c r="S3" s="72">
        <v>45302</v>
      </c>
    </row>
    <row r="4" spans="1:19" ht="28.5" x14ac:dyDescent="0.25">
      <c r="A4" s="72"/>
      <c r="B4" s="114"/>
      <c r="C4" s="114"/>
      <c r="D4" s="72"/>
      <c r="E4" s="72"/>
      <c r="F4" s="72"/>
      <c r="G4" s="72"/>
      <c r="H4" s="318"/>
      <c r="I4" s="76"/>
      <c r="J4" s="76"/>
      <c r="K4" s="228"/>
      <c r="L4" s="138"/>
      <c r="M4" s="143"/>
      <c r="N4" s="138"/>
      <c r="O4" s="138"/>
      <c r="P4" s="143"/>
      <c r="Q4" s="110"/>
      <c r="R4" s="72"/>
      <c r="S4" s="72"/>
    </row>
    <row r="5" spans="1:19" ht="28.5" x14ac:dyDescent="0.25">
      <c r="A5" s="72"/>
      <c r="B5" s="114"/>
      <c r="C5" s="114"/>
      <c r="D5" s="72"/>
      <c r="E5" s="72"/>
      <c r="F5" s="72"/>
      <c r="G5" s="72"/>
      <c r="H5" s="298"/>
      <c r="I5" s="72"/>
      <c r="J5" s="72"/>
      <c r="K5" s="349"/>
      <c r="L5" s="138"/>
      <c r="M5" s="138"/>
      <c r="N5" s="138"/>
      <c r="O5" s="138"/>
      <c r="P5" s="138"/>
      <c r="Q5" s="110"/>
      <c r="R5" s="110"/>
      <c r="S5" s="110"/>
    </row>
    <row r="6" spans="1:19" ht="28.5" x14ac:dyDescent="0.25">
      <c r="A6" s="72"/>
      <c r="B6" s="114"/>
      <c r="C6" s="114"/>
      <c r="D6" s="72"/>
      <c r="E6" s="72"/>
      <c r="F6" s="72"/>
      <c r="G6" s="72"/>
      <c r="H6" s="318"/>
      <c r="I6" s="76"/>
      <c r="J6" s="76"/>
      <c r="K6" s="54"/>
      <c r="L6" s="138"/>
      <c r="M6" s="138"/>
      <c r="N6" s="138"/>
      <c r="O6" s="138"/>
      <c r="P6" s="138"/>
      <c r="Q6" s="110"/>
      <c r="R6" s="110"/>
      <c r="S6" s="110"/>
    </row>
    <row r="7" spans="1:19" ht="28.5" x14ac:dyDescent="0.25">
      <c r="A7" s="72"/>
      <c r="B7" s="114"/>
      <c r="C7" s="114"/>
      <c r="D7" s="72"/>
      <c r="E7" s="72"/>
      <c r="F7" s="72"/>
      <c r="G7" s="72"/>
      <c r="H7" s="318"/>
      <c r="I7" s="76"/>
      <c r="J7" s="76"/>
      <c r="K7" s="54"/>
      <c r="L7" s="138"/>
      <c r="M7" s="138"/>
      <c r="N7" s="138"/>
      <c r="O7" s="138"/>
      <c r="P7" s="138"/>
      <c r="Q7" s="110"/>
      <c r="R7" s="110"/>
      <c r="S7" s="110"/>
    </row>
    <row r="8" spans="1:19" ht="28.5" x14ac:dyDescent="0.25">
      <c r="A8" s="72"/>
      <c r="B8" s="114"/>
      <c r="C8" s="114"/>
      <c r="D8" s="72"/>
      <c r="E8" s="72"/>
      <c r="F8" s="72"/>
      <c r="G8" s="72"/>
      <c r="H8" s="319"/>
      <c r="I8" s="72"/>
      <c r="J8" s="72"/>
      <c r="K8" s="349"/>
      <c r="L8" s="138"/>
      <c r="M8" s="138"/>
      <c r="N8" s="138"/>
      <c r="O8" s="138"/>
      <c r="P8" s="138"/>
      <c r="Q8" s="110"/>
      <c r="R8" s="110"/>
      <c r="S8" s="110"/>
    </row>
  </sheetData>
  <dataValidations count="1">
    <dataValidation type="list" allowBlank="1" showInputMessage="1" showErrorMessage="1" sqref="C2:C8" xr:uid="{4D49C913-98E1-4DE3-8AD5-187437A9ABE1}">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94AF0-16FE-4883-B515-CB5EC0CEFF49}">
  <dimension ref="A1:S9"/>
  <sheetViews>
    <sheetView topLeftCell="D1" workbookViewId="0">
      <selection activeCell="H3" sqref="H3"/>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45250</v>
      </c>
      <c r="B2" s="114" t="s">
        <v>536</v>
      </c>
      <c r="C2" s="114" t="s">
        <v>478</v>
      </c>
      <c r="D2" s="72">
        <v>45209</v>
      </c>
      <c r="E2" s="72">
        <v>45236</v>
      </c>
      <c r="F2" s="72">
        <v>45243</v>
      </c>
      <c r="G2" s="72">
        <v>45250</v>
      </c>
      <c r="H2" s="319">
        <v>358</v>
      </c>
      <c r="I2" s="112" t="s">
        <v>78</v>
      </c>
      <c r="J2" s="112" t="s">
        <v>79</v>
      </c>
      <c r="K2" s="228" t="s">
        <v>443</v>
      </c>
      <c r="L2" s="138" t="s">
        <v>51</v>
      </c>
      <c r="M2" s="138"/>
      <c r="N2" s="138"/>
      <c r="O2" s="138" t="s">
        <v>51</v>
      </c>
      <c r="P2" s="310"/>
      <c r="Q2" s="312"/>
      <c r="R2" s="72">
        <v>45197</v>
      </c>
      <c r="S2" s="72">
        <v>45250</v>
      </c>
    </row>
    <row r="3" spans="1:19" ht="30" x14ac:dyDescent="0.25">
      <c r="A3" s="72">
        <v>45250</v>
      </c>
      <c r="B3" s="114" t="s">
        <v>536</v>
      </c>
      <c r="C3" s="114" t="s">
        <v>478</v>
      </c>
      <c r="D3" s="72">
        <v>45209</v>
      </c>
      <c r="E3" s="72">
        <v>45236</v>
      </c>
      <c r="F3" s="72">
        <v>45243</v>
      </c>
      <c r="G3" s="72">
        <v>45250</v>
      </c>
      <c r="H3" s="319">
        <v>359</v>
      </c>
      <c r="I3" s="112" t="s">
        <v>78</v>
      </c>
      <c r="J3" s="112" t="s">
        <v>79</v>
      </c>
      <c r="K3" s="228" t="s">
        <v>557</v>
      </c>
      <c r="L3" s="138" t="s">
        <v>51</v>
      </c>
      <c r="M3" s="138"/>
      <c r="N3" s="138"/>
      <c r="O3" s="138" t="s">
        <v>51</v>
      </c>
      <c r="P3" s="143"/>
      <c r="Q3" s="110"/>
      <c r="R3" s="72">
        <v>45194</v>
      </c>
      <c r="S3" s="72">
        <v>45250</v>
      </c>
    </row>
    <row r="4" spans="1:19" ht="75" x14ac:dyDescent="0.25">
      <c r="A4" s="72">
        <v>45250</v>
      </c>
      <c r="B4" s="114" t="s">
        <v>536</v>
      </c>
      <c r="C4" s="114" t="s">
        <v>478</v>
      </c>
      <c r="D4" s="72">
        <v>45209</v>
      </c>
      <c r="E4" s="72">
        <v>45236</v>
      </c>
      <c r="F4" s="72">
        <v>45243</v>
      </c>
      <c r="G4" s="72">
        <v>45250</v>
      </c>
      <c r="H4" s="319">
        <v>360</v>
      </c>
      <c r="I4" s="72" t="s">
        <v>52</v>
      </c>
      <c r="J4" s="72" t="s">
        <v>53</v>
      </c>
      <c r="K4" s="77" t="s">
        <v>445</v>
      </c>
      <c r="L4" s="138" t="s">
        <v>51</v>
      </c>
      <c r="M4" s="143"/>
      <c r="N4" s="217"/>
      <c r="O4" s="138"/>
      <c r="P4" s="143"/>
      <c r="Q4" s="110"/>
      <c r="R4" s="72">
        <v>45250</v>
      </c>
      <c r="S4" s="72"/>
    </row>
    <row r="5" spans="1:19" ht="60" x14ac:dyDescent="0.25">
      <c r="A5" s="72">
        <v>45250</v>
      </c>
      <c r="B5" s="114" t="s">
        <v>558</v>
      </c>
      <c r="C5" s="114" t="s">
        <v>478</v>
      </c>
      <c r="D5" s="72">
        <v>45209</v>
      </c>
      <c r="E5" s="72">
        <v>45236</v>
      </c>
      <c r="F5" s="72">
        <v>45243</v>
      </c>
      <c r="G5" s="72">
        <v>45250</v>
      </c>
      <c r="H5" s="318">
        <v>272</v>
      </c>
      <c r="I5" s="76" t="s">
        <v>64</v>
      </c>
      <c r="J5" s="76" t="s">
        <v>310</v>
      </c>
      <c r="K5" s="228" t="s">
        <v>559</v>
      </c>
      <c r="L5" s="138"/>
      <c r="M5" s="143"/>
      <c r="N5" s="138" t="s">
        <v>51</v>
      </c>
      <c r="O5" s="138"/>
      <c r="P5" s="143"/>
      <c r="Q5" s="110"/>
      <c r="R5" s="72"/>
      <c r="S5" s="72"/>
    </row>
    <row r="6" spans="1:19" ht="60" x14ac:dyDescent="0.25">
      <c r="A6" s="72">
        <v>45250</v>
      </c>
      <c r="B6" s="114" t="s">
        <v>558</v>
      </c>
      <c r="C6" s="114" t="s">
        <v>478</v>
      </c>
      <c r="D6" s="72">
        <v>45209</v>
      </c>
      <c r="E6" s="72">
        <v>45236</v>
      </c>
      <c r="F6" s="72">
        <v>45243</v>
      </c>
      <c r="G6" s="72">
        <v>45250</v>
      </c>
      <c r="H6" s="298">
        <v>337</v>
      </c>
      <c r="I6" s="72" t="s">
        <v>64</v>
      </c>
      <c r="J6" s="72" t="s">
        <v>409</v>
      </c>
      <c r="K6" s="349" t="s">
        <v>560</v>
      </c>
      <c r="L6" s="138"/>
      <c r="M6" s="138"/>
      <c r="N6" s="138" t="s">
        <v>51</v>
      </c>
      <c r="O6" s="138"/>
      <c r="P6" s="138"/>
      <c r="Q6" s="110"/>
      <c r="R6" s="110"/>
      <c r="S6" s="110"/>
    </row>
    <row r="7" spans="1:19" ht="60" x14ac:dyDescent="0.25">
      <c r="A7" s="72">
        <v>45250</v>
      </c>
      <c r="B7" s="114" t="s">
        <v>558</v>
      </c>
      <c r="C7" s="114" t="s">
        <v>478</v>
      </c>
      <c r="D7" s="72">
        <v>45209</v>
      </c>
      <c r="E7" s="72">
        <v>45236</v>
      </c>
      <c r="F7" s="72">
        <v>45243</v>
      </c>
      <c r="G7" s="72">
        <v>45250</v>
      </c>
      <c r="H7" s="318">
        <v>338</v>
      </c>
      <c r="I7" s="76" t="s">
        <v>64</v>
      </c>
      <c r="J7" s="76" t="s">
        <v>411</v>
      </c>
      <c r="K7" s="54" t="s">
        <v>561</v>
      </c>
      <c r="L7" s="138"/>
      <c r="M7" s="138"/>
      <c r="N7" s="138" t="s">
        <v>51</v>
      </c>
      <c r="O7" s="138"/>
      <c r="P7" s="138"/>
      <c r="Q7" s="110"/>
      <c r="R7" s="110"/>
      <c r="S7" s="110"/>
    </row>
    <row r="8" spans="1:19" ht="60" x14ac:dyDescent="0.25">
      <c r="A8" s="72">
        <v>45250</v>
      </c>
      <c r="B8" s="114" t="s">
        <v>558</v>
      </c>
      <c r="C8" s="114" t="s">
        <v>478</v>
      </c>
      <c r="D8" s="72">
        <v>45209</v>
      </c>
      <c r="E8" s="72">
        <v>45236</v>
      </c>
      <c r="F8" s="72">
        <v>45243</v>
      </c>
      <c r="G8" s="72">
        <v>45250</v>
      </c>
      <c r="H8" s="318">
        <v>339</v>
      </c>
      <c r="I8" s="76" t="s">
        <v>64</v>
      </c>
      <c r="J8" s="76" t="s">
        <v>413</v>
      </c>
      <c r="K8" s="54" t="s">
        <v>562</v>
      </c>
      <c r="L8" s="138"/>
      <c r="M8" s="138"/>
      <c r="N8" s="138" t="s">
        <v>51</v>
      </c>
      <c r="O8" s="138"/>
      <c r="P8" s="138"/>
      <c r="Q8" s="110"/>
      <c r="R8" s="110"/>
      <c r="S8" s="110"/>
    </row>
    <row r="9" spans="1:19" ht="60" x14ac:dyDescent="0.25">
      <c r="A9" s="72">
        <v>45250</v>
      </c>
      <c r="B9" s="114" t="s">
        <v>558</v>
      </c>
      <c r="C9" s="114" t="s">
        <v>478</v>
      </c>
      <c r="D9" s="72">
        <v>45209</v>
      </c>
      <c r="E9" s="72">
        <v>45236</v>
      </c>
      <c r="F9" s="72">
        <v>45243</v>
      </c>
      <c r="G9" s="72">
        <v>45250</v>
      </c>
      <c r="H9" s="319">
        <v>340</v>
      </c>
      <c r="I9" s="72" t="s">
        <v>64</v>
      </c>
      <c r="J9" s="72" t="s">
        <v>415</v>
      </c>
      <c r="K9" s="349" t="s">
        <v>563</v>
      </c>
      <c r="L9" s="138"/>
      <c r="M9" s="138"/>
      <c r="N9" s="138" t="s">
        <v>51</v>
      </c>
      <c r="O9" s="138"/>
      <c r="P9" s="138"/>
      <c r="Q9" s="110"/>
      <c r="R9" s="110"/>
      <c r="S9" s="110"/>
    </row>
  </sheetData>
  <dataValidations count="1">
    <dataValidation type="list" allowBlank="1" showInputMessage="1" showErrorMessage="1" sqref="C2:C9" xr:uid="{44298B5A-BB8B-406F-814C-1B0A93AE141A}">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
  <sheetViews>
    <sheetView topLeftCell="H1" workbookViewId="0">
      <selection activeCell="R2" sqref="R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5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90" x14ac:dyDescent="0.25">
      <c r="A2" s="72">
        <v>45200</v>
      </c>
      <c r="B2" s="114" t="s">
        <v>536</v>
      </c>
      <c r="C2" s="114" t="s">
        <v>478</v>
      </c>
      <c r="D2" s="72">
        <v>45181</v>
      </c>
      <c r="E2" s="72">
        <v>45191</v>
      </c>
      <c r="F2" s="72">
        <v>45197</v>
      </c>
      <c r="G2" s="72">
        <v>45200</v>
      </c>
      <c r="H2" s="298" t="s">
        <v>437</v>
      </c>
      <c r="I2" s="72" t="s">
        <v>78</v>
      </c>
      <c r="J2" s="72" t="s">
        <v>104</v>
      </c>
      <c r="K2" s="77" t="s">
        <v>564</v>
      </c>
      <c r="L2" s="138" t="s">
        <v>51</v>
      </c>
      <c r="M2" s="143"/>
      <c r="N2" s="217"/>
      <c r="O2" s="138" t="s">
        <v>51</v>
      </c>
      <c r="P2" s="310"/>
      <c r="Q2" s="312"/>
      <c r="R2" s="72">
        <v>45200</v>
      </c>
      <c r="S2" s="72">
        <v>45200</v>
      </c>
    </row>
    <row r="3" spans="1:19" ht="105" x14ac:dyDescent="0.25">
      <c r="A3" s="72">
        <v>45200</v>
      </c>
      <c r="B3" s="114" t="s">
        <v>536</v>
      </c>
      <c r="C3" s="114" t="s">
        <v>478</v>
      </c>
      <c r="D3" s="72">
        <v>45181</v>
      </c>
      <c r="E3" s="72">
        <v>45191</v>
      </c>
      <c r="F3" s="72">
        <v>45197</v>
      </c>
      <c r="G3" s="72">
        <v>45200</v>
      </c>
      <c r="H3" s="298" t="s">
        <v>439</v>
      </c>
      <c r="I3" s="72" t="s">
        <v>78</v>
      </c>
      <c r="J3" s="72" t="s">
        <v>104</v>
      </c>
      <c r="K3" s="77" t="s">
        <v>565</v>
      </c>
      <c r="L3" s="138" t="s">
        <v>51</v>
      </c>
      <c r="M3" s="143"/>
      <c r="N3" s="217"/>
      <c r="O3" s="138" t="s">
        <v>51</v>
      </c>
      <c r="P3" s="143"/>
      <c r="Q3" s="110"/>
      <c r="R3" s="72">
        <v>45200</v>
      </c>
      <c r="S3" s="72">
        <v>45200</v>
      </c>
    </row>
    <row r="4" spans="1:19" ht="105" x14ac:dyDescent="0.25">
      <c r="A4" s="72">
        <v>45200</v>
      </c>
      <c r="B4" s="114" t="s">
        <v>536</v>
      </c>
      <c r="C4" s="114" t="s">
        <v>478</v>
      </c>
      <c r="D4" s="72">
        <v>45181</v>
      </c>
      <c r="E4" s="72">
        <v>45191</v>
      </c>
      <c r="F4" s="72">
        <v>45197</v>
      </c>
      <c r="G4" s="72">
        <v>45200</v>
      </c>
      <c r="H4" s="298" t="s">
        <v>441</v>
      </c>
      <c r="I4" s="72" t="s">
        <v>78</v>
      </c>
      <c r="J4" s="72" t="s">
        <v>104</v>
      </c>
      <c r="K4" s="77" t="s">
        <v>566</v>
      </c>
      <c r="L4" s="138" t="s">
        <v>51</v>
      </c>
      <c r="M4" s="143"/>
      <c r="N4" s="217"/>
      <c r="O4" s="138" t="s">
        <v>51</v>
      </c>
      <c r="P4" s="143"/>
      <c r="Q4" s="110"/>
      <c r="R4" s="72">
        <v>45200</v>
      </c>
      <c r="S4" s="72">
        <v>45200</v>
      </c>
    </row>
  </sheetData>
  <dataValidations count="1">
    <dataValidation type="list" allowBlank="1" showInputMessage="1" showErrorMessage="1" sqref="C2:C4" xr:uid="{00000000-0002-0000-04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
  <sheetViews>
    <sheetView topLeftCell="D1" workbookViewId="0">
      <selection activeCell="H5" sqref="H5"/>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45121</v>
      </c>
      <c r="B2" s="114" t="s">
        <v>536</v>
      </c>
      <c r="C2" s="114" t="s">
        <v>478</v>
      </c>
      <c r="D2" s="72">
        <v>45097</v>
      </c>
      <c r="E2" s="72">
        <v>45103</v>
      </c>
      <c r="F2" s="72">
        <v>45113</v>
      </c>
      <c r="G2" s="72">
        <v>45121</v>
      </c>
      <c r="H2" s="319">
        <v>354</v>
      </c>
      <c r="I2" s="72" t="s">
        <v>64</v>
      </c>
      <c r="J2" s="72" t="s">
        <v>65</v>
      </c>
      <c r="K2" s="77" t="s">
        <v>433</v>
      </c>
      <c r="L2" s="217"/>
      <c r="M2" s="143"/>
      <c r="N2" s="138" t="s">
        <v>51</v>
      </c>
      <c r="O2" s="138"/>
      <c r="P2" s="310"/>
      <c r="Q2" s="312"/>
      <c r="R2" s="72"/>
      <c r="S2" s="72">
        <v>45121</v>
      </c>
    </row>
    <row r="3" spans="1:19" ht="45" x14ac:dyDescent="0.25">
      <c r="A3" s="72">
        <v>45121</v>
      </c>
      <c r="B3" s="114" t="s">
        <v>536</v>
      </c>
      <c r="C3" s="114" t="s">
        <v>478</v>
      </c>
      <c r="D3" s="72">
        <v>45097</v>
      </c>
      <c r="E3" s="72">
        <v>45103</v>
      </c>
      <c r="F3" s="72">
        <v>45113</v>
      </c>
      <c r="G3" s="72">
        <v>45121</v>
      </c>
      <c r="H3" s="319">
        <v>355</v>
      </c>
      <c r="I3" s="112" t="s">
        <v>172</v>
      </c>
      <c r="J3" s="112" t="s">
        <v>74</v>
      </c>
      <c r="K3" s="228" t="s">
        <v>434</v>
      </c>
      <c r="L3" s="217"/>
      <c r="M3" s="143"/>
      <c r="N3" s="138" t="s">
        <v>51</v>
      </c>
      <c r="O3" s="138"/>
      <c r="P3" s="143"/>
      <c r="Q3" s="110"/>
      <c r="R3" s="72"/>
      <c r="S3" s="72">
        <v>45121</v>
      </c>
    </row>
    <row r="4" spans="1:19" ht="45" x14ac:dyDescent="0.25">
      <c r="A4" s="72">
        <v>45121</v>
      </c>
      <c r="B4" s="114" t="s">
        <v>536</v>
      </c>
      <c r="C4" s="114" t="s">
        <v>478</v>
      </c>
      <c r="D4" s="72">
        <v>45097</v>
      </c>
      <c r="E4" s="72">
        <v>45103</v>
      </c>
      <c r="F4" s="72">
        <v>45113</v>
      </c>
      <c r="G4" s="72">
        <v>45121</v>
      </c>
      <c r="H4" s="319">
        <v>356</v>
      </c>
      <c r="I4" s="112" t="s">
        <v>52</v>
      </c>
      <c r="J4" s="112" t="s">
        <v>199</v>
      </c>
      <c r="K4" s="228" t="s">
        <v>435</v>
      </c>
      <c r="L4" s="138" t="s">
        <v>51</v>
      </c>
      <c r="M4" s="143"/>
      <c r="N4" s="217"/>
      <c r="O4" s="138"/>
      <c r="P4" s="143"/>
      <c r="Q4" s="110"/>
      <c r="R4" s="72">
        <v>45121</v>
      </c>
      <c r="S4" s="72"/>
    </row>
    <row r="5" spans="1:19" ht="45" x14ac:dyDescent="0.25">
      <c r="A5" s="72">
        <v>45121</v>
      </c>
      <c r="B5" s="114" t="s">
        <v>536</v>
      </c>
      <c r="C5" s="114" t="s">
        <v>478</v>
      </c>
      <c r="D5" s="72">
        <v>45097</v>
      </c>
      <c r="E5" s="72">
        <v>45103</v>
      </c>
      <c r="F5" s="72">
        <v>45113</v>
      </c>
      <c r="G5" s="72">
        <v>45121</v>
      </c>
      <c r="H5" s="319">
        <v>357</v>
      </c>
      <c r="I5" s="112" t="s">
        <v>78</v>
      </c>
      <c r="J5" s="112" t="s">
        <v>79</v>
      </c>
      <c r="K5" s="228" t="s">
        <v>436</v>
      </c>
      <c r="L5" s="138" t="s">
        <v>51</v>
      </c>
      <c r="M5" s="143"/>
      <c r="N5" s="217"/>
      <c r="O5" s="138" t="s">
        <v>51</v>
      </c>
      <c r="P5" s="143"/>
      <c r="Q5" s="110"/>
      <c r="R5" s="72">
        <v>45107</v>
      </c>
      <c r="S5" s="72">
        <v>45107</v>
      </c>
    </row>
  </sheetData>
  <dataValidations count="1">
    <dataValidation type="list" allowBlank="1" showInputMessage="1" showErrorMessage="1" sqref="C2:C5" xr:uid="{00000000-0002-0000-05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9"/>
  <sheetViews>
    <sheetView workbookViewId="0">
      <selection activeCell="B16" sqref="B16"/>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8" width="11.42578125" bestFit="1" customWidth="1"/>
    <col min="9" max="9" width="12.140625" bestFit="1" customWidth="1"/>
    <col min="10" max="10" width="26"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45044</v>
      </c>
      <c r="B2" s="114" t="s">
        <v>536</v>
      </c>
      <c r="C2" s="114" t="s">
        <v>478</v>
      </c>
      <c r="D2" s="72">
        <v>45013</v>
      </c>
      <c r="E2" s="72">
        <v>45030</v>
      </c>
      <c r="F2" s="72">
        <v>45037</v>
      </c>
      <c r="G2" s="72">
        <v>45044</v>
      </c>
      <c r="H2" s="319">
        <v>344</v>
      </c>
      <c r="I2" s="341" t="s">
        <v>78</v>
      </c>
      <c r="J2" s="341" t="s">
        <v>79</v>
      </c>
      <c r="K2" s="342" t="s">
        <v>420</v>
      </c>
      <c r="L2" s="138" t="s">
        <v>51</v>
      </c>
      <c r="M2" s="310"/>
      <c r="N2" s="310"/>
      <c r="O2" s="138" t="s">
        <v>51</v>
      </c>
      <c r="P2" s="310"/>
      <c r="Q2" s="312"/>
      <c r="R2" s="72">
        <v>44934</v>
      </c>
      <c r="S2" s="72">
        <v>45044</v>
      </c>
    </row>
    <row r="3" spans="1:19" ht="30" x14ac:dyDescent="0.25">
      <c r="A3" s="72">
        <v>45044</v>
      </c>
      <c r="B3" s="114" t="s">
        <v>536</v>
      </c>
      <c r="C3" s="114" t="s">
        <v>478</v>
      </c>
      <c r="D3" s="72">
        <v>45013</v>
      </c>
      <c r="E3" s="72">
        <v>45030</v>
      </c>
      <c r="F3" s="72">
        <v>45037</v>
      </c>
      <c r="G3" s="72">
        <v>45044</v>
      </c>
      <c r="H3" s="319">
        <v>345</v>
      </c>
      <c r="I3" s="76" t="s">
        <v>78</v>
      </c>
      <c r="J3" s="76" t="s">
        <v>79</v>
      </c>
      <c r="K3" s="77" t="s">
        <v>421</v>
      </c>
      <c r="L3" s="138" t="s">
        <v>51</v>
      </c>
      <c r="M3" s="310"/>
      <c r="N3" s="310"/>
      <c r="O3" s="138" t="s">
        <v>51</v>
      </c>
      <c r="P3" s="310"/>
      <c r="Q3" s="312"/>
      <c r="R3" s="72">
        <v>44866</v>
      </c>
      <c r="S3" s="72">
        <v>45044</v>
      </c>
    </row>
    <row r="4" spans="1:19" ht="28.5" x14ac:dyDescent="0.25">
      <c r="A4" s="72">
        <v>45044</v>
      </c>
      <c r="B4" s="114" t="s">
        <v>536</v>
      </c>
      <c r="C4" s="114" t="s">
        <v>478</v>
      </c>
      <c r="D4" s="72">
        <v>45013</v>
      </c>
      <c r="E4" s="72">
        <v>45030</v>
      </c>
      <c r="F4" s="72">
        <v>45037</v>
      </c>
      <c r="G4" s="72">
        <v>45044</v>
      </c>
      <c r="H4" s="319">
        <v>346</v>
      </c>
      <c r="I4" s="76" t="s">
        <v>59</v>
      </c>
      <c r="J4" s="76" t="s">
        <v>422</v>
      </c>
      <c r="K4" s="76" t="s">
        <v>423</v>
      </c>
      <c r="L4" s="217"/>
      <c r="M4" s="143"/>
      <c r="N4" s="217"/>
      <c r="O4" s="138"/>
      <c r="P4" s="138" t="s">
        <v>51</v>
      </c>
      <c r="Q4" s="312"/>
      <c r="R4" s="72"/>
      <c r="S4" s="72">
        <v>45044</v>
      </c>
    </row>
    <row r="5" spans="1:19" ht="28.5" x14ac:dyDescent="0.25">
      <c r="A5" s="72">
        <v>45044</v>
      </c>
      <c r="B5" s="114" t="s">
        <v>536</v>
      </c>
      <c r="C5" s="114" t="s">
        <v>478</v>
      </c>
      <c r="D5" s="72">
        <v>45013</v>
      </c>
      <c r="E5" s="72">
        <v>45030</v>
      </c>
      <c r="F5" s="72">
        <v>45037</v>
      </c>
      <c r="G5" s="72">
        <v>45044</v>
      </c>
      <c r="H5" s="319">
        <v>347</v>
      </c>
      <c r="I5" s="76" t="s">
        <v>172</v>
      </c>
      <c r="J5" s="76" t="s">
        <v>424</v>
      </c>
      <c r="K5" s="76" t="s">
        <v>567</v>
      </c>
      <c r="L5" s="217"/>
      <c r="M5" s="143"/>
      <c r="N5" s="138" t="s">
        <v>51</v>
      </c>
      <c r="O5" s="138"/>
      <c r="P5" s="143"/>
      <c r="Q5" s="110"/>
      <c r="R5" s="72"/>
      <c r="S5" s="72">
        <v>45044</v>
      </c>
    </row>
    <row r="6" spans="1:19" ht="28.5" x14ac:dyDescent="0.25">
      <c r="A6" s="72">
        <v>45044</v>
      </c>
      <c r="B6" s="114" t="s">
        <v>536</v>
      </c>
      <c r="C6" s="114" t="s">
        <v>478</v>
      </c>
      <c r="D6" s="72">
        <v>45013</v>
      </c>
      <c r="E6" s="72">
        <v>45030</v>
      </c>
      <c r="F6" s="72">
        <v>45037</v>
      </c>
      <c r="G6" s="72">
        <v>45044</v>
      </c>
      <c r="H6" s="319">
        <v>348</v>
      </c>
      <c r="I6" s="76" t="s">
        <v>172</v>
      </c>
      <c r="J6" s="76" t="s">
        <v>426</v>
      </c>
      <c r="K6" s="76" t="s">
        <v>568</v>
      </c>
      <c r="L6" s="217"/>
      <c r="M6" s="143"/>
      <c r="N6" s="138" t="s">
        <v>51</v>
      </c>
      <c r="O6" s="138"/>
      <c r="P6" s="143"/>
      <c r="Q6" s="110"/>
      <c r="R6" s="72"/>
      <c r="S6" s="72">
        <v>45044</v>
      </c>
    </row>
    <row r="7" spans="1:19" ht="30" x14ac:dyDescent="0.25">
      <c r="A7" s="72">
        <v>45044</v>
      </c>
      <c r="B7" s="114" t="s">
        <v>536</v>
      </c>
      <c r="C7" s="114" t="s">
        <v>478</v>
      </c>
      <c r="D7" s="72">
        <v>45013</v>
      </c>
      <c r="E7" s="72">
        <v>45030</v>
      </c>
      <c r="F7" s="72">
        <v>45037</v>
      </c>
      <c r="G7" s="72">
        <v>45044</v>
      </c>
      <c r="H7" s="319">
        <v>349</v>
      </c>
      <c r="I7" s="76" t="s">
        <v>172</v>
      </c>
      <c r="J7" s="76" t="s">
        <v>424</v>
      </c>
      <c r="K7" s="133" t="s">
        <v>569</v>
      </c>
      <c r="L7" s="217"/>
      <c r="M7" s="143"/>
      <c r="N7" s="138" t="s">
        <v>51</v>
      </c>
      <c r="O7" s="138"/>
      <c r="P7" s="143"/>
      <c r="Q7" s="110"/>
      <c r="R7" s="72"/>
      <c r="S7" s="72">
        <v>45044</v>
      </c>
    </row>
    <row r="8" spans="1:19" ht="60" x14ac:dyDescent="0.25">
      <c r="A8" s="72">
        <v>45044</v>
      </c>
      <c r="B8" s="114" t="s">
        <v>536</v>
      </c>
      <c r="C8" s="114" t="s">
        <v>478</v>
      </c>
      <c r="D8" s="72">
        <v>45013</v>
      </c>
      <c r="E8" s="72">
        <v>45030</v>
      </c>
      <c r="F8" s="72">
        <v>45037</v>
      </c>
      <c r="G8" s="72">
        <v>45044</v>
      </c>
      <c r="H8" s="319">
        <v>350</v>
      </c>
      <c r="I8" s="76" t="s">
        <v>172</v>
      </c>
      <c r="J8" s="76" t="s">
        <v>424</v>
      </c>
      <c r="K8" s="133" t="s">
        <v>570</v>
      </c>
      <c r="L8" s="217"/>
      <c r="M8" s="143"/>
      <c r="N8" s="138" t="s">
        <v>51</v>
      </c>
      <c r="O8" s="138"/>
      <c r="P8" s="143"/>
      <c r="Q8" s="110"/>
      <c r="R8" s="72"/>
      <c r="S8" s="72">
        <v>45044</v>
      </c>
    </row>
    <row r="9" spans="1:19" ht="45" x14ac:dyDescent="0.25">
      <c r="A9" s="72">
        <v>45044</v>
      </c>
      <c r="B9" s="114" t="s">
        <v>536</v>
      </c>
      <c r="C9" s="114" t="s">
        <v>478</v>
      </c>
      <c r="D9" s="72">
        <v>45013</v>
      </c>
      <c r="E9" s="72">
        <v>45030</v>
      </c>
      <c r="F9" s="72">
        <v>45037</v>
      </c>
      <c r="G9" s="72">
        <v>45044</v>
      </c>
      <c r="H9" s="319">
        <v>351</v>
      </c>
      <c r="I9" s="76" t="s">
        <v>172</v>
      </c>
      <c r="J9" s="76" t="s">
        <v>426</v>
      </c>
      <c r="K9" s="133" t="s">
        <v>571</v>
      </c>
      <c r="L9" s="217"/>
      <c r="M9" s="143"/>
      <c r="N9" s="138" t="s">
        <v>51</v>
      </c>
      <c r="O9" s="138"/>
      <c r="P9" s="143"/>
      <c r="Q9" s="110"/>
      <c r="R9" s="72"/>
      <c r="S9" s="72">
        <v>45044</v>
      </c>
    </row>
    <row r="10" spans="1:19" ht="75" x14ac:dyDescent="0.25">
      <c r="A10" s="72">
        <v>45044</v>
      </c>
      <c r="B10" s="114" t="s">
        <v>558</v>
      </c>
      <c r="C10" s="114" t="s">
        <v>478</v>
      </c>
      <c r="D10" s="72">
        <v>45013</v>
      </c>
      <c r="E10" s="72">
        <v>45030</v>
      </c>
      <c r="F10" s="72">
        <v>45037</v>
      </c>
      <c r="G10" s="72">
        <v>45044</v>
      </c>
      <c r="H10" s="319">
        <v>136</v>
      </c>
      <c r="I10" s="72" t="s">
        <v>172</v>
      </c>
      <c r="J10" s="72" t="s">
        <v>173</v>
      </c>
      <c r="K10" s="77" t="s">
        <v>572</v>
      </c>
      <c r="L10" s="217"/>
      <c r="M10" s="143"/>
      <c r="N10" s="138" t="s">
        <v>51</v>
      </c>
      <c r="O10" s="138"/>
      <c r="P10" s="143"/>
      <c r="Q10" s="110"/>
      <c r="R10" s="72"/>
      <c r="S10" s="72">
        <v>45044</v>
      </c>
    </row>
    <row r="11" spans="1:19" ht="75" x14ac:dyDescent="0.25">
      <c r="A11" s="72">
        <v>45044</v>
      </c>
      <c r="B11" s="114" t="s">
        <v>558</v>
      </c>
      <c r="C11" s="114" t="s">
        <v>478</v>
      </c>
      <c r="D11" s="72">
        <v>45013</v>
      </c>
      <c r="E11" s="72">
        <v>45030</v>
      </c>
      <c r="F11" s="72">
        <v>45037</v>
      </c>
      <c r="G11" s="72">
        <v>45044</v>
      </c>
      <c r="H11" s="319">
        <v>122</v>
      </c>
      <c r="I11" s="112" t="s">
        <v>172</v>
      </c>
      <c r="J11" s="112" t="s">
        <v>173</v>
      </c>
      <c r="K11" s="228" t="s">
        <v>573</v>
      </c>
      <c r="L11" s="217"/>
      <c r="M11" s="143"/>
      <c r="N11" s="138" t="s">
        <v>51</v>
      </c>
      <c r="O11" s="138"/>
      <c r="P11" s="143"/>
      <c r="Q11" s="110"/>
      <c r="R11" s="72"/>
      <c r="S11" s="72">
        <v>45044</v>
      </c>
    </row>
    <row r="12" spans="1:19" ht="60" x14ac:dyDescent="0.25">
      <c r="A12" s="72">
        <v>45044</v>
      </c>
      <c r="B12" s="114" t="s">
        <v>558</v>
      </c>
      <c r="C12" s="114" t="s">
        <v>478</v>
      </c>
      <c r="D12" s="72">
        <v>45013</v>
      </c>
      <c r="E12" s="72">
        <v>45030</v>
      </c>
      <c r="F12" s="72">
        <v>45037</v>
      </c>
      <c r="G12" s="72">
        <v>45044</v>
      </c>
      <c r="H12" s="319">
        <v>328</v>
      </c>
      <c r="I12" s="112" t="s">
        <v>155</v>
      </c>
      <c r="J12" s="112" t="s">
        <v>399</v>
      </c>
      <c r="K12" s="228" t="s">
        <v>574</v>
      </c>
      <c r="L12" s="217"/>
      <c r="M12" s="143"/>
      <c r="N12" s="138" t="s">
        <v>51</v>
      </c>
      <c r="O12" s="138"/>
      <c r="P12" s="143"/>
      <c r="Q12" s="110"/>
      <c r="R12" s="72"/>
      <c r="S12" s="72">
        <v>44931</v>
      </c>
    </row>
    <row r="13" spans="1:19" ht="45" x14ac:dyDescent="0.25">
      <c r="A13" s="72">
        <v>45044</v>
      </c>
      <c r="B13" s="114" t="s">
        <v>558</v>
      </c>
      <c r="C13" s="114" t="s">
        <v>478</v>
      </c>
      <c r="D13" s="72">
        <v>45013</v>
      </c>
      <c r="E13" s="72">
        <v>45030</v>
      </c>
      <c r="F13" s="72">
        <v>45037</v>
      </c>
      <c r="G13" s="72">
        <v>45044</v>
      </c>
      <c r="H13" s="319">
        <v>331</v>
      </c>
      <c r="I13" s="112" t="s">
        <v>64</v>
      </c>
      <c r="J13" s="112" t="s">
        <v>65</v>
      </c>
      <c r="K13" s="343" t="s">
        <v>575</v>
      </c>
      <c r="L13" s="217"/>
      <c r="M13" s="143"/>
      <c r="N13" s="138" t="s">
        <v>51</v>
      </c>
      <c r="O13" s="138"/>
      <c r="P13" s="143"/>
      <c r="Q13" s="110"/>
      <c r="R13" s="72"/>
      <c r="S13" s="72">
        <v>44931</v>
      </c>
    </row>
    <row r="14" spans="1:19" ht="28.5" x14ac:dyDescent="0.25">
      <c r="A14" s="72">
        <v>45044</v>
      </c>
      <c r="B14" s="114" t="s">
        <v>536</v>
      </c>
      <c r="C14" s="114" t="s">
        <v>478</v>
      </c>
      <c r="D14" s="72">
        <v>45013</v>
      </c>
      <c r="E14" s="72">
        <v>45030</v>
      </c>
      <c r="F14" s="72">
        <v>45037</v>
      </c>
      <c r="G14" s="72">
        <v>45044</v>
      </c>
      <c r="H14" s="319">
        <v>352</v>
      </c>
      <c r="I14" s="112" t="s">
        <v>155</v>
      </c>
      <c r="J14" s="112" t="s">
        <v>399</v>
      </c>
      <c r="K14" s="343" t="s">
        <v>431</v>
      </c>
      <c r="L14" s="217"/>
      <c r="M14" s="143"/>
      <c r="N14" s="138" t="s">
        <v>51</v>
      </c>
      <c r="O14" s="138"/>
      <c r="P14" s="143"/>
      <c r="Q14" s="110"/>
      <c r="R14" s="72"/>
      <c r="S14" s="72">
        <v>45044</v>
      </c>
    </row>
    <row r="15" spans="1:19" ht="30" x14ac:dyDescent="0.25">
      <c r="A15" s="72">
        <v>45044</v>
      </c>
      <c r="B15" s="114" t="s">
        <v>536</v>
      </c>
      <c r="C15" s="114" t="s">
        <v>478</v>
      </c>
      <c r="D15" s="72">
        <v>45013</v>
      </c>
      <c r="E15" s="72">
        <v>45030</v>
      </c>
      <c r="F15" s="72">
        <v>45037</v>
      </c>
      <c r="G15" s="72">
        <v>45044</v>
      </c>
      <c r="H15" s="319">
        <v>353</v>
      </c>
      <c r="I15" s="112" t="s">
        <v>155</v>
      </c>
      <c r="J15" s="112" t="s">
        <v>156</v>
      </c>
      <c r="K15" s="228" t="s">
        <v>432</v>
      </c>
      <c r="L15" s="217"/>
      <c r="M15" s="143"/>
      <c r="N15" s="138" t="s">
        <v>51</v>
      </c>
      <c r="O15" s="138"/>
      <c r="P15" s="143"/>
      <c r="Q15" s="110"/>
      <c r="R15" s="72"/>
      <c r="S15" s="72">
        <v>45044</v>
      </c>
    </row>
    <row r="16" spans="1:19" ht="30" x14ac:dyDescent="0.25">
      <c r="A16" s="72">
        <v>45044</v>
      </c>
      <c r="B16" s="114" t="s">
        <v>558</v>
      </c>
      <c r="C16" s="114" t="s">
        <v>478</v>
      </c>
      <c r="D16" s="72">
        <v>45013</v>
      </c>
      <c r="E16" s="72">
        <v>45030</v>
      </c>
      <c r="F16" s="72">
        <v>45037</v>
      </c>
      <c r="G16" s="72">
        <v>45044</v>
      </c>
      <c r="H16" s="319">
        <v>330</v>
      </c>
      <c r="I16" s="112" t="s">
        <v>155</v>
      </c>
      <c r="J16" s="112" t="s">
        <v>177</v>
      </c>
      <c r="K16" s="343" t="s">
        <v>576</v>
      </c>
      <c r="L16" s="217"/>
      <c r="M16" s="143"/>
      <c r="N16" s="138" t="s">
        <v>51</v>
      </c>
      <c r="O16" s="138"/>
      <c r="P16" s="143"/>
      <c r="Q16" s="110"/>
      <c r="R16" s="72"/>
      <c r="S16" s="72">
        <v>44931</v>
      </c>
    </row>
    <row r="17" spans="1:19" ht="30" x14ac:dyDescent="0.25">
      <c r="A17" s="344">
        <v>45044</v>
      </c>
      <c r="B17" s="345" t="s">
        <v>547</v>
      </c>
      <c r="C17" s="345" t="s">
        <v>548</v>
      </c>
      <c r="D17" s="112">
        <v>45013</v>
      </c>
      <c r="E17" s="112">
        <v>45030</v>
      </c>
      <c r="F17" s="112">
        <v>45037</v>
      </c>
      <c r="G17" s="112">
        <v>45044</v>
      </c>
      <c r="H17" s="339"/>
      <c r="I17" s="112" t="s">
        <v>64</v>
      </c>
      <c r="J17" s="112" t="s">
        <v>424</v>
      </c>
      <c r="K17" s="228" t="s">
        <v>577</v>
      </c>
      <c r="L17" s="217"/>
      <c r="M17" s="143"/>
      <c r="N17" s="225" t="s">
        <v>51</v>
      </c>
      <c r="O17" s="138"/>
      <c r="P17" s="143"/>
      <c r="Q17" s="110"/>
      <c r="R17" s="72"/>
      <c r="S17" s="72"/>
    </row>
    <row r="18" spans="1:19" ht="30" x14ac:dyDescent="0.25">
      <c r="A18" s="344">
        <v>45044</v>
      </c>
      <c r="B18" s="114" t="s">
        <v>547</v>
      </c>
      <c r="C18" s="114" t="s">
        <v>548</v>
      </c>
      <c r="D18" s="112">
        <v>45013</v>
      </c>
      <c r="E18" s="72">
        <v>45030</v>
      </c>
      <c r="F18" s="72">
        <v>45037</v>
      </c>
      <c r="G18" s="72">
        <v>45044</v>
      </c>
      <c r="H18" s="339"/>
      <c r="I18" s="112" t="s">
        <v>64</v>
      </c>
      <c r="J18" s="112" t="s">
        <v>426</v>
      </c>
      <c r="K18" s="228" t="s">
        <v>578</v>
      </c>
      <c r="L18" s="217"/>
      <c r="M18" s="143"/>
      <c r="N18" s="346"/>
      <c r="O18" s="138"/>
      <c r="P18" s="143"/>
      <c r="Q18" s="110"/>
      <c r="R18" s="72"/>
      <c r="S18" s="72"/>
    </row>
    <row r="19" spans="1:19" ht="60" x14ac:dyDescent="0.25">
      <c r="A19" s="313">
        <v>45044</v>
      </c>
      <c r="B19" s="133" t="s">
        <v>547</v>
      </c>
      <c r="C19" s="133" t="s">
        <v>548</v>
      </c>
      <c r="D19" s="76">
        <v>45013</v>
      </c>
      <c r="E19" s="76">
        <v>45030</v>
      </c>
      <c r="F19" s="76">
        <v>45037</v>
      </c>
      <c r="G19" s="76">
        <v>45044</v>
      </c>
      <c r="H19" s="338"/>
      <c r="I19" s="76" t="s">
        <v>155</v>
      </c>
      <c r="J19" s="76" t="s">
        <v>399</v>
      </c>
      <c r="K19" s="54" t="s">
        <v>579</v>
      </c>
      <c r="L19" s="217"/>
      <c r="M19" s="143"/>
      <c r="N19" s="138" t="s">
        <v>51</v>
      </c>
      <c r="O19" s="138"/>
      <c r="P19" s="143"/>
      <c r="Q19" s="110"/>
      <c r="R19" s="72"/>
      <c r="S19" s="72"/>
    </row>
  </sheetData>
  <dataValidations count="1">
    <dataValidation type="list" allowBlank="1" showInputMessage="1" showErrorMessage="1" sqref="C2:C19" xr:uid="{00000000-0002-0000-06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
  <sheetViews>
    <sheetView topLeftCell="B3" workbookViewId="0">
      <selection activeCell="B3" sqref="B3"/>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44985</v>
      </c>
      <c r="B2" s="114" t="s">
        <v>536</v>
      </c>
      <c r="C2" s="114" t="s">
        <v>478</v>
      </c>
      <c r="D2" s="72">
        <v>44964</v>
      </c>
      <c r="E2" s="72">
        <v>44973</v>
      </c>
      <c r="F2" s="72">
        <v>44980</v>
      </c>
      <c r="G2" s="72">
        <v>44985</v>
      </c>
      <c r="H2" s="319">
        <v>343</v>
      </c>
      <c r="I2" s="72" t="s">
        <v>84</v>
      </c>
      <c r="J2" s="72" t="s">
        <v>97</v>
      </c>
      <c r="K2" s="77" t="s">
        <v>419</v>
      </c>
      <c r="L2" s="138" t="s">
        <v>51</v>
      </c>
      <c r="M2" s="143"/>
      <c r="N2" s="217"/>
      <c r="O2" s="138"/>
      <c r="P2" s="310"/>
      <c r="Q2" s="312"/>
      <c r="R2" s="72">
        <v>44985</v>
      </c>
      <c r="S2" s="72"/>
    </row>
    <row r="3" spans="1:19" ht="45" x14ac:dyDescent="0.25">
      <c r="A3" s="72">
        <v>44985</v>
      </c>
      <c r="B3" s="114" t="s">
        <v>558</v>
      </c>
      <c r="C3" s="114" t="s">
        <v>478</v>
      </c>
      <c r="D3" s="72">
        <v>44964</v>
      </c>
      <c r="E3" s="72">
        <v>44973</v>
      </c>
      <c r="F3" s="72">
        <v>44980</v>
      </c>
      <c r="G3" s="72">
        <v>44985</v>
      </c>
      <c r="H3" s="318">
        <v>332</v>
      </c>
      <c r="I3" s="72" t="s">
        <v>155</v>
      </c>
      <c r="J3" s="72" t="s">
        <v>177</v>
      </c>
      <c r="K3" s="130" t="s">
        <v>580</v>
      </c>
      <c r="L3" s="217"/>
      <c r="M3" s="143"/>
      <c r="N3" s="138" t="s">
        <v>51</v>
      </c>
      <c r="O3" s="138"/>
      <c r="P3" s="310"/>
      <c r="Q3" s="312"/>
      <c r="R3" s="72"/>
      <c r="S3" s="72">
        <v>44931</v>
      </c>
    </row>
    <row r="4" spans="1:19" ht="240" x14ac:dyDescent="0.25">
      <c r="A4" s="72">
        <v>44985</v>
      </c>
      <c r="B4" s="114" t="s">
        <v>547</v>
      </c>
      <c r="C4" s="114" t="s">
        <v>548</v>
      </c>
      <c r="D4" s="72">
        <v>44964</v>
      </c>
      <c r="E4" s="72">
        <v>44973</v>
      </c>
      <c r="F4" s="72">
        <v>44980</v>
      </c>
      <c r="G4" s="72">
        <v>44985</v>
      </c>
      <c r="H4" s="338"/>
      <c r="I4" s="112" t="s">
        <v>155</v>
      </c>
      <c r="J4" s="112" t="s">
        <v>581</v>
      </c>
      <c r="K4" s="228" t="s">
        <v>582</v>
      </c>
      <c r="L4" s="138"/>
      <c r="M4" s="143"/>
      <c r="N4" s="138" t="s">
        <v>51</v>
      </c>
      <c r="O4" s="138"/>
      <c r="P4" s="310"/>
      <c r="Q4" s="312"/>
      <c r="R4" s="72"/>
      <c r="S4" s="72">
        <v>44985</v>
      </c>
    </row>
  </sheetData>
  <dataValidations count="1">
    <dataValidation type="list" allowBlank="1" showInputMessage="1" showErrorMessage="1" sqref="C2:C4" xr:uid="{00000000-0002-0000-07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2"/>
  <sheetViews>
    <sheetView tabSelected="1" zoomScaleNormal="100" workbookViewId="0">
      <pane ySplit="1" topLeftCell="A356" activePane="bottomLeft" state="frozen"/>
      <selection pane="bottomLeft" activeCell="C363" sqref="C363"/>
    </sheetView>
  </sheetViews>
  <sheetFormatPr defaultColWidth="9.140625" defaultRowHeight="28.5" x14ac:dyDescent="0.45"/>
  <cols>
    <col min="1" max="1" width="10.5703125" style="298" customWidth="1"/>
    <col min="2" max="2" width="15.42578125" style="216" customWidth="1"/>
    <col min="3" max="3" width="26" style="216" bestFit="1" customWidth="1"/>
    <col min="4" max="4" width="65.42578125" style="216" customWidth="1"/>
    <col min="5" max="9" width="8.85546875" style="231" customWidth="1"/>
    <col min="10" max="10" width="8.85546875" style="216" customWidth="1"/>
    <col min="11" max="11" width="12.5703125" style="216" bestFit="1" customWidth="1"/>
    <col min="12" max="12" width="14.140625" style="216" customWidth="1"/>
    <col min="13" max="13" width="13.5703125" style="216" customWidth="1"/>
    <col min="14" max="16384" width="9.140625" style="216"/>
  </cols>
  <sheetData>
    <row r="1" spans="1:13" s="234" customFormat="1" ht="80.25" customHeight="1" x14ac:dyDescent="0.25">
      <c r="A1" s="316" t="s">
        <v>36</v>
      </c>
      <c r="B1" s="139" t="s">
        <v>37</v>
      </c>
      <c r="C1" s="139" t="s">
        <v>38</v>
      </c>
      <c r="D1" s="232" t="s">
        <v>3</v>
      </c>
      <c r="E1" s="140" t="s">
        <v>39</v>
      </c>
      <c r="F1" s="140" t="s">
        <v>40</v>
      </c>
      <c r="G1" s="140" t="s">
        <v>41</v>
      </c>
      <c r="H1" s="140" t="s">
        <v>42</v>
      </c>
      <c r="I1" s="140" t="s">
        <v>43</v>
      </c>
      <c r="J1" s="357" t="s">
        <v>44</v>
      </c>
      <c r="K1" s="233" t="s">
        <v>45</v>
      </c>
      <c r="L1" s="233" t="s">
        <v>46</v>
      </c>
      <c r="M1" s="233" t="s">
        <v>47</v>
      </c>
    </row>
    <row r="2" spans="1:13" ht="30" customHeight="1" x14ac:dyDescent="0.25">
      <c r="A2" s="298">
        <v>9</v>
      </c>
      <c r="B2" s="72" t="s">
        <v>48</v>
      </c>
      <c r="C2" s="72" t="s">
        <v>49</v>
      </c>
      <c r="D2" s="77" t="s">
        <v>50</v>
      </c>
      <c r="E2" s="138" t="s">
        <v>51</v>
      </c>
      <c r="F2" s="138" t="s">
        <v>51</v>
      </c>
      <c r="G2" s="138" t="s">
        <v>51</v>
      </c>
      <c r="H2" s="138" t="s">
        <v>51</v>
      </c>
      <c r="I2" s="138" t="s">
        <v>51</v>
      </c>
      <c r="J2" s="138"/>
      <c r="K2" s="110"/>
      <c r="L2" s="110"/>
      <c r="M2" s="110"/>
    </row>
    <row r="3" spans="1:13" ht="28.5" customHeight="1" x14ac:dyDescent="0.25">
      <c r="A3" s="298">
        <v>10</v>
      </c>
      <c r="B3" s="72" t="s">
        <v>52</v>
      </c>
      <c r="C3" s="72" t="s">
        <v>53</v>
      </c>
      <c r="D3" s="77" t="s">
        <v>54</v>
      </c>
      <c r="E3" s="138" t="s">
        <v>51</v>
      </c>
      <c r="F3" s="138"/>
      <c r="G3" s="138"/>
      <c r="H3" s="138"/>
      <c r="I3" s="138"/>
      <c r="J3" s="138"/>
      <c r="K3" s="110"/>
      <c r="L3" s="110"/>
      <c r="M3" s="110"/>
    </row>
    <row r="4" spans="1:13" ht="60" customHeight="1" x14ac:dyDescent="0.25">
      <c r="A4" s="298">
        <v>11</v>
      </c>
      <c r="B4" s="72" t="s">
        <v>52</v>
      </c>
      <c r="C4" s="72" t="s">
        <v>53</v>
      </c>
      <c r="D4" s="130" t="s">
        <v>55</v>
      </c>
      <c r="E4" s="138" t="s">
        <v>51</v>
      </c>
      <c r="F4" s="138"/>
      <c r="G4" s="138"/>
      <c r="H4" s="138"/>
      <c r="I4" s="138"/>
      <c r="J4" s="138"/>
      <c r="K4" s="110"/>
      <c r="L4" s="110"/>
      <c r="M4" s="110"/>
    </row>
    <row r="5" spans="1:13" ht="60" customHeight="1" x14ac:dyDescent="0.25">
      <c r="A5" s="298">
        <v>12</v>
      </c>
      <c r="B5" s="72" t="s">
        <v>52</v>
      </c>
      <c r="C5" s="72" t="s">
        <v>53</v>
      </c>
      <c r="D5" s="77" t="s">
        <v>988</v>
      </c>
      <c r="E5" s="138" t="s">
        <v>51</v>
      </c>
      <c r="F5" s="138"/>
      <c r="G5" s="138"/>
      <c r="H5" s="138"/>
      <c r="I5" s="138"/>
      <c r="J5" s="138"/>
      <c r="K5" s="110"/>
      <c r="L5" s="110"/>
      <c r="M5" s="110"/>
    </row>
    <row r="6" spans="1:13" ht="28.5" customHeight="1" x14ac:dyDescent="0.25">
      <c r="A6" s="298">
        <v>13</v>
      </c>
      <c r="B6" s="72" t="s">
        <v>52</v>
      </c>
      <c r="C6" s="72" t="s">
        <v>53</v>
      </c>
      <c r="D6" s="130" t="s">
        <v>56</v>
      </c>
      <c r="E6" s="138" t="s">
        <v>51</v>
      </c>
      <c r="F6" s="138"/>
      <c r="G6" s="138"/>
      <c r="H6" s="138"/>
      <c r="I6" s="138"/>
      <c r="J6" s="138"/>
      <c r="K6" s="110"/>
      <c r="L6" s="110"/>
      <c r="M6" s="110"/>
    </row>
    <row r="7" spans="1:13" ht="51" customHeight="1" x14ac:dyDescent="0.25">
      <c r="A7" s="298">
        <v>14</v>
      </c>
      <c r="B7" s="72" t="s">
        <v>52</v>
      </c>
      <c r="C7" s="72" t="s">
        <v>53</v>
      </c>
      <c r="D7" s="130" t="s">
        <v>57</v>
      </c>
      <c r="E7" s="138" t="s">
        <v>51</v>
      </c>
      <c r="F7" s="138"/>
      <c r="G7" s="138"/>
      <c r="H7" s="138"/>
      <c r="I7" s="138"/>
      <c r="J7" s="138"/>
      <c r="K7" s="110"/>
      <c r="L7" s="110"/>
      <c r="M7" s="110"/>
    </row>
    <row r="8" spans="1:13" ht="30" customHeight="1" x14ac:dyDescent="0.25">
      <c r="A8" s="298">
        <v>15</v>
      </c>
      <c r="B8" s="72" t="s">
        <v>52</v>
      </c>
      <c r="C8" s="72" t="s">
        <v>53</v>
      </c>
      <c r="D8" s="77" t="s">
        <v>58</v>
      </c>
      <c r="E8" s="138" t="s">
        <v>51</v>
      </c>
      <c r="F8" s="138"/>
      <c r="G8" s="138"/>
      <c r="H8" s="138"/>
      <c r="I8" s="138"/>
      <c r="J8" s="138"/>
      <c r="K8" s="110"/>
      <c r="L8" s="110"/>
      <c r="M8" s="110"/>
    </row>
    <row r="9" spans="1:13" ht="30" customHeight="1" x14ac:dyDescent="0.25">
      <c r="A9" s="298">
        <v>15</v>
      </c>
      <c r="B9" s="72" t="s">
        <v>59</v>
      </c>
      <c r="C9" s="72" t="s">
        <v>53</v>
      </c>
      <c r="D9" s="77" t="s">
        <v>60</v>
      </c>
      <c r="E9" s="138"/>
      <c r="F9" s="138"/>
      <c r="G9" s="138"/>
      <c r="H9" s="138" t="s">
        <v>51</v>
      </c>
      <c r="I9" s="138"/>
      <c r="J9" s="138"/>
      <c r="K9" s="110"/>
      <c r="L9" s="110"/>
      <c r="M9" s="110"/>
    </row>
    <row r="10" spans="1:13" ht="28.5" customHeight="1" x14ac:dyDescent="0.25">
      <c r="A10" s="298">
        <v>16</v>
      </c>
      <c r="B10" s="72" t="s">
        <v>52</v>
      </c>
      <c r="C10" s="72" t="s">
        <v>61</v>
      </c>
      <c r="D10" s="77" t="s">
        <v>54</v>
      </c>
      <c r="E10" s="138" t="s">
        <v>51</v>
      </c>
      <c r="F10" s="138"/>
      <c r="G10" s="138"/>
      <c r="H10" s="138"/>
      <c r="I10" s="138"/>
      <c r="J10" s="138"/>
      <c r="K10" s="110"/>
      <c r="L10" s="110"/>
      <c r="M10" s="110"/>
    </row>
    <row r="11" spans="1:13" ht="28.5" customHeight="1" x14ac:dyDescent="0.25">
      <c r="A11" s="298">
        <v>17</v>
      </c>
      <c r="B11" s="72" t="s">
        <v>52</v>
      </c>
      <c r="C11" s="72" t="s">
        <v>61</v>
      </c>
      <c r="D11" s="130" t="s">
        <v>62</v>
      </c>
      <c r="E11" s="138" t="s">
        <v>51</v>
      </c>
      <c r="F11" s="138"/>
      <c r="G11" s="138"/>
      <c r="H11" s="138"/>
      <c r="I11" s="138"/>
      <c r="J11" s="138"/>
      <c r="K11" s="110"/>
      <c r="L11" s="110"/>
      <c r="M11" s="110"/>
    </row>
    <row r="12" spans="1:13" ht="30" customHeight="1" x14ac:dyDescent="0.25">
      <c r="A12" s="298">
        <v>18</v>
      </c>
      <c r="B12" s="72" t="s">
        <v>52</v>
      </c>
      <c r="C12" s="72" t="s">
        <v>61</v>
      </c>
      <c r="D12" s="77" t="s">
        <v>63</v>
      </c>
      <c r="E12" s="138" t="s">
        <v>51</v>
      </c>
      <c r="F12" s="138" t="s">
        <v>51</v>
      </c>
      <c r="G12" s="138"/>
      <c r="H12" s="138"/>
      <c r="I12" s="138"/>
      <c r="J12" s="138"/>
      <c r="K12" s="110"/>
      <c r="L12" s="110"/>
      <c r="M12" s="110"/>
    </row>
    <row r="13" spans="1:13" ht="28.5" customHeight="1" x14ac:dyDescent="0.25">
      <c r="A13" s="298">
        <v>19</v>
      </c>
      <c r="B13" s="72" t="s">
        <v>64</v>
      </c>
      <c r="C13" s="72" t="s">
        <v>65</v>
      </c>
      <c r="D13" s="77" t="s">
        <v>66</v>
      </c>
      <c r="E13" s="138"/>
      <c r="F13" s="138"/>
      <c r="G13" s="138" t="s">
        <v>51</v>
      </c>
      <c r="H13" s="138"/>
      <c r="I13" s="138"/>
      <c r="J13" s="138"/>
      <c r="K13" s="110"/>
      <c r="L13" s="110"/>
      <c r="M13" s="110">
        <v>39721</v>
      </c>
    </row>
    <row r="14" spans="1:13" ht="28.5" customHeight="1" x14ac:dyDescent="0.25">
      <c r="A14" s="298">
        <v>19</v>
      </c>
      <c r="B14" s="72" t="s">
        <v>52</v>
      </c>
      <c r="C14" s="72" t="s">
        <v>65</v>
      </c>
      <c r="D14" s="77" t="str">
        <f>D13</f>
        <v>must have a correct value</v>
      </c>
      <c r="E14" s="138" t="s">
        <v>51</v>
      </c>
      <c r="F14" s="138"/>
      <c r="G14" s="138"/>
      <c r="H14" s="138"/>
      <c r="I14" s="138"/>
      <c r="J14" s="138"/>
      <c r="K14" s="110"/>
      <c r="L14" s="110"/>
      <c r="M14" s="110"/>
    </row>
    <row r="15" spans="1:13" ht="30" customHeight="1" x14ac:dyDescent="0.25">
      <c r="A15" s="298">
        <v>21</v>
      </c>
      <c r="B15" s="72" t="s">
        <v>52</v>
      </c>
      <c r="C15" s="72" t="s">
        <v>67</v>
      </c>
      <c r="D15" s="77" t="s">
        <v>68</v>
      </c>
      <c r="E15" s="138"/>
      <c r="F15" s="138" t="s">
        <v>51</v>
      </c>
      <c r="G15" s="138"/>
      <c r="H15" s="138"/>
      <c r="I15" s="138"/>
      <c r="J15" s="138"/>
      <c r="K15" s="110"/>
      <c r="L15" s="110"/>
      <c r="M15" s="110"/>
    </row>
    <row r="16" spans="1:13" ht="28.5" customHeight="1" x14ac:dyDescent="0.25">
      <c r="A16" s="298">
        <v>22</v>
      </c>
      <c r="B16" s="72" t="s">
        <v>52</v>
      </c>
      <c r="C16" s="72" t="s">
        <v>69</v>
      </c>
      <c r="D16" s="77" t="s">
        <v>70</v>
      </c>
      <c r="E16" s="138" t="s">
        <v>51</v>
      </c>
      <c r="F16" s="138"/>
      <c r="G16" s="138"/>
      <c r="H16" s="138"/>
      <c r="I16" s="138"/>
      <c r="J16" s="138"/>
      <c r="K16" s="110"/>
      <c r="L16" s="110"/>
      <c r="M16" s="110"/>
    </row>
    <row r="17" spans="1:13" ht="28.5" customHeight="1" x14ac:dyDescent="0.25">
      <c r="A17" s="298">
        <v>23</v>
      </c>
      <c r="B17" s="72" t="s">
        <v>52</v>
      </c>
      <c r="C17" s="72" t="s">
        <v>71</v>
      </c>
      <c r="D17" s="77" t="s">
        <v>70</v>
      </c>
      <c r="E17" s="138" t="s">
        <v>51</v>
      </c>
      <c r="F17" s="138"/>
      <c r="G17" s="138"/>
      <c r="H17" s="138"/>
      <c r="I17" s="138"/>
      <c r="J17" s="138"/>
      <c r="K17" s="110"/>
      <c r="L17" s="110"/>
      <c r="M17" s="110"/>
    </row>
    <row r="18" spans="1:13" ht="28.5" customHeight="1" x14ac:dyDescent="0.25">
      <c r="A18" s="298">
        <v>24</v>
      </c>
      <c r="B18" s="72" t="s">
        <v>52</v>
      </c>
      <c r="C18" s="72" t="s">
        <v>72</v>
      </c>
      <c r="D18" s="77" t="s">
        <v>70</v>
      </c>
      <c r="E18" s="138" t="s">
        <v>51</v>
      </c>
      <c r="F18" s="138"/>
      <c r="G18" s="138"/>
      <c r="H18" s="138"/>
      <c r="I18" s="138"/>
      <c r="J18" s="138"/>
      <c r="K18" s="110"/>
      <c r="L18" s="110"/>
      <c r="M18" s="110"/>
    </row>
    <row r="19" spans="1:13" ht="28.5" customHeight="1" x14ac:dyDescent="0.25">
      <c r="A19" s="298">
        <v>25</v>
      </c>
      <c r="B19" s="72" t="s">
        <v>52</v>
      </c>
      <c r="C19" s="72" t="s">
        <v>72</v>
      </c>
      <c r="D19" s="77" t="s">
        <v>73</v>
      </c>
      <c r="E19" s="138" t="s">
        <v>51</v>
      </c>
      <c r="F19" s="138"/>
      <c r="G19" s="138"/>
      <c r="H19" s="138"/>
      <c r="I19" s="138"/>
      <c r="J19" s="138"/>
      <c r="K19" s="110"/>
      <c r="L19" s="110"/>
      <c r="M19" s="110"/>
    </row>
    <row r="20" spans="1:13" ht="28.5" customHeight="1" x14ac:dyDescent="0.25">
      <c r="A20" s="298">
        <v>26</v>
      </c>
      <c r="B20" s="72" t="s">
        <v>52</v>
      </c>
      <c r="C20" s="72" t="s">
        <v>74</v>
      </c>
      <c r="D20" s="77" t="s">
        <v>54</v>
      </c>
      <c r="E20" s="138" t="s">
        <v>51</v>
      </c>
      <c r="F20" s="138"/>
      <c r="G20" s="138"/>
      <c r="H20" s="138"/>
      <c r="I20" s="138"/>
      <c r="J20" s="138"/>
      <c r="K20" s="110"/>
      <c r="L20" s="110"/>
      <c r="M20" s="110"/>
    </row>
    <row r="21" spans="1:13" ht="28.5" customHeight="1" x14ac:dyDescent="0.25">
      <c r="A21" s="298">
        <v>27</v>
      </c>
      <c r="B21" s="72" t="s">
        <v>52</v>
      </c>
      <c r="C21" s="72" t="s">
        <v>71</v>
      </c>
      <c r="D21" s="77" t="s">
        <v>75</v>
      </c>
      <c r="E21" s="138" t="s">
        <v>51</v>
      </c>
      <c r="F21" s="138"/>
      <c r="G21" s="138"/>
      <c r="H21" s="138"/>
      <c r="I21" s="138"/>
      <c r="J21" s="138"/>
      <c r="K21" s="110"/>
      <c r="L21" s="110"/>
      <c r="M21" s="110"/>
    </row>
    <row r="22" spans="1:13" ht="60" customHeight="1" x14ac:dyDescent="0.25">
      <c r="A22" s="298">
        <v>28</v>
      </c>
      <c r="B22" s="72" t="s">
        <v>52</v>
      </c>
      <c r="C22" s="72" t="s">
        <v>76</v>
      </c>
      <c r="D22" s="77" t="s">
        <v>77</v>
      </c>
      <c r="E22" s="138" t="s">
        <v>51</v>
      </c>
      <c r="F22" s="138"/>
      <c r="G22" s="138"/>
      <c r="H22" s="138"/>
      <c r="I22" s="138"/>
      <c r="J22" s="138"/>
      <c r="K22" s="110"/>
      <c r="L22" s="110"/>
      <c r="M22" s="110"/>
    </row>
    <row r="23" spans="1:13" ht="90" customHeight="1" x14ac:dyDescent="0.25">
      <c r="A23" s="298">
        <v>29</v>
      </c>
      <c r="B23" s="72" t="s">
        <v>78</v>
      </c>
      <c r="C23" s="72" t="s">
        <v>79</v>
      </c>
      <c r="D23" s="77" t="s">
        <v>80</v>
      </c>
      <c r="E23" s="138" t="s">
        <v>51</v>
      </c>
      <c r="F23" s="138"/>
      <c r="G23" s="138"/>
      <c r="H23" s="138"/>
      <c r="I23" s="138"/>
      <c r="J23" s="138"/>
      <c r="K23" s="110">
        <v>40148</v>
      </c>
      <c r="L23" s="110"/>
      <c r="M23" s="110">
        <v>40148</v>
      </c>
    </row>
    <row r="24" spans="1:13" ht="90" customHeight="1" x14ac:dyDescent="0.25">
      <c r="A24" s="298">
        <v>30</v>
      </c>
      <c r="B24" s="72" t="s">
        <v>48</v>
      </c>
      <c r="C24" s="72" t="s">
        <v>81</v>
      </c>
      <c r="D24" s="77" t="s">
        <v>82</v>
      </c>
      <c r="E24" s="138" t="s">
        <v>51</v>
      </c>
      <c r="F24" s="138" t="s">
        <v>51</v>
      </c>
      <c r="G24" s="138" t="s">
        <v>51</v>
      </c>
      <c r="H24" s="138" t="s">
        <v>51</v>
      </c>
      <c r="I24" s="138" t="s">
        <v>51</v>
      </c>
      <c r="J24" s="138"/>
      <c r="K24" s="110"/>
      <c r="L24" s="110"/>
      <c r="M24" s="110"/>
    </row>
    <row r="25" spans="1:13" ht="45" customHeight="1" x14ac:dyDescent="0.25">
      <c r="A25" s="298">
        <v>31</v>
      </c>
      <c r="B25" s="72" t="s">
        <v>52</v>
      </c>
      <c r="C25" s="72" t="s">
        <v>61</v>
      </c>
      <c r="D25" s="77" t="s">
        <v>83</v>
      </c>
      <c r="E25" s="138" t="s">
        <v>51</v>
      </c>
      <c r="F25" s="138" t="s">
        <v>51</v>
      </c>
      <c r="G25" s="138"/>
      <c r="H25" s="138"/>
      <c r="I25" s="138"/>
      <c r="J25" s="138"/>
      <c r="K25" s="110">
        <v>39934</v>
      </c>
      <c r="L25" s="110"/>
      <c r="M25" s="110">
        <v>39934</v>
      </c>
    </row>
    <row r="26" spans="1:13" ht="45" customHeight="1" x14ac:dyDescent="0.25">
      <c r="A26" s="298">
        <f>A25</f>
        <v>31</v>
      </c>
      <c r="B26" s="72" t="s">
        <v>84</v>
      </c>
      <c r="C26" s="72" t="s">
        <v>85</v>
      </c>
      <c r="D26" s="77" t="str">
        <f>D25</f>
        <v>Both Claim.ProviderID and Encounter.FacilityID must be valid HAAD, DHA or MOH provider HAAD licenses or have @value if present</v>
      </c>
      <c r="E26" s="138" t="str">
        <f>E25</f>
        <v>•</v>
      </c>
      <c r="F26" s="138" t="str">
        <f>F25</f>
        <v>•</v>
      </c>
      <c r="G26" s="138"/>
      <c r="H26" s="138"/>
      <c r="I26" s="138"/>
      <c r="J26" s="138"/>
      <c r="K26" s="110"/>
      <c r="L26" s="110"/>
      <c r="M26" s="110">
        <v>39934</v>
      </c>
    </row>
    <row r="27" spans="1:13" ht="28.5" customHeight="1" x14ac:dyDescent="0.25">
      <c r="A27" s="298">
        <v>32</v>
      </c>
      <c r="B27" s="72" t="s">
        <v>84</v>
      </c>
      <c r="C27" s="72" t="s">
        <v>85</v>
      </c>
      <c r="D27" s="77" t="s">
        <v>54</v>
      </c>
      <c r="E27" s="138" t="s">
        <v>51</v>
      </c>
      <c r="F27" s="138"/>
      <c r="G27" s="138"/>
      <c r="H27" s="138"/>
      <c r="I27" s="138"/>
      <c r="J27" s="138"/>
      <c r="K27" s="110"/>
      <c r="L27" s="110"/>
      <c r="M27" s="110"/>
    </row>
    <row r="28" spans="1:13" ht="45" customHeight="1" x14ac:dyDescent="0.25">
      <c r="A28" s="298">
        <v>33</v>
      </c>
      <c r="B28" s="72" t="s">
        <v>84</v>
      </c>
      <c r="C28" s="72" t="s">
        <v>85</v>
      </c>
      <c r="D28" s="130" t="s">
        <v>86</v>
      </c>
      <c r="E28" s="138" t="str">
        <f>E27</f>
        <v>•</v>
      </c>
      <c r="F28" s="138"/>
      <c r="G28" s="138"/>
      <c r="H28" s="138"/>
      <c r="I28" s="138"/>
      <c r="J28" s="138"/>
      <c r="K28" s="110"/>
      <c r="L28" s="110"/>
      <c r="M28" s="110"/>
    </row>
    <row r="29" spans="1:13" ht="28.5" customHeight="1" x14ac:dyDescent="0.25">
      <c r="A29" s="298">
        <v>34</v>
      </c>
      <c r="B29" s="72" t="s">
        <v>84</v>
      </c>
      <c r="C29" s="72" t="s">
        <v>85</v>
      </c>
      <c r="D29" s="77" t="s">
        <v>87</v>
      </c>
      <c r="E29" s="138"/>
      <c r="F29" s="138"/>
      <c r="G29" s="138"/>
      <c r="H29" s="138" t="s">
        <v>51</v>
      </c>
      <c r="I29" s="138"/>
      <c r="J29" s="138"/>
      <c r="K29" s="110"/>
      <c r="L29" s="110"/>
      <c r="M29" s="110"/>
    </row>
    <row r="30" spans="1:13" ht="28.5" customHeight="1" x14ac:dyDescent="0.25">
      <c r="A30" s="298">
        <v>35</v>
      </c>
      <c r="B30" s="72" t="s">
        <v>84</v>
      </c>
      <c r="C30" s="72" t="s">
        <v>88</v>
      </c>
      <c r="D30" s="77" t="s">
        <v>70</v>
      </c>
      <c r="E30" s="138" t="s">
        <v>51</v>
      </c>
      <c r="F30" s="138"/>
      <c r="G30" s="138"/>
      <c r="H30" s="138"/>
      <c r="I30" s="138"/>
      <c r="J30" s="138"/>
      <c r="K30" s="110"/>
      <c r="L30" s="110"/>
      <c r="M30" s="110"/>
    </row>
    <row r="31" spans="1:13" ht="45" customHeight="1" x14ac:dyDescent="0.25">
      <c r="A31" s="298">
        <v>36</v>
      </c>
      <c r="B31" s="72" t="s">
        <v>48</v>
      </c>
      <c r="C31" s="72" t="s">
        <v>89</v>
      </c>
      <c r="D31" s="130" t="s">
        <v>90</v>
      </c>
      <c r="E31" s="138" t="s">
        <v>51</v>
      </c>
      <c r="F31" s="138"/>
      <c r="G31" s="138"/>
      <c r="H31" s="138"/>
      <c r="I31" s="138"/>
      <c r="J31" s="138"/>
      <c r="K31" s="110"/>
      <c r="L31" s="110"/>
      <c r="M31" s="110"/>
    </row>
    <row r="32" spans="1:13" ht="45" customHeight="1" x14ac:dyDescent="0.25">
      <c r="A32" s="298">
        <v>37</v>
      </c>
      <c r="B32" s="72" t="s">
        <v>48</v>
      </c>
      <c r="C32" s="72" t="s">
        <v>91</v>
      </c>
      <c r="D32" s="130" t="s">
        <v>92</v>
      </c>
      <c r="E32" s="138" t="s">
        <v>51</v>
      </c>
      <c r="F32" s="138"/>
      <c r="G32" s="138"/>
      <c r="H32" s="138"/>
      <c r="I32" s="138"/>
      <c r="J32" s="138"/>
      <c r="K32" s="110"/>
      <c r="L32" s="110"/>
      <c r="M32" s="110"/>
    </row>
    <row r="33" spans="1:13" ht="28.5" customHeight="1" x14ac:dyDescent="0.25">
      <c r="A33" s="298">
        <v>38</v>
      </c>
      <c r="B33" s="72" t="s">
        <v>84</v>
      </c>
      <c r="C33" s="72" t="s">
        <v>93</v>
      </c>
      <c r="D33" s="77" t="s">
        <v>94</v>
      </c>
      <c r="E33" s="138" t="s">
        <v>51</v>
      </c>
      <c r="F33" s="138"/>
      <c r="G33" s="138"/>
      <c r="H33" s="138"/>
      <c r="I33" s="138"/>
      <c r="J33" s="138"/>
      <c r="K33" s="110"/>
      <c r="L33" s="110"/>
      <c r="M33" s="110"/>
    </row>
    <row r="34" spans="1:13" ht="28.5" customHeight="1" x14ac:dyDescent="0.25">
      <c r="A34" s="298">
        <v>39</v>
      </c>
      <c r="B34" s="72" t="s">
        <v>84</v>
      </c>
      <c r="C34" s="72" t="s">
        <v>95</v>
      </c>
      <c r="D34" s="77" t="s">
        <v>70</v>
      </c>
      <c r="E34" s="138" t="s">
        <v>51</v>
      </c>
      <c r="F34" s="138"/>
      <c r="G34" s="138"/>
      <c r="H34" s="138"/>
      <c r="I34" s="138"/>
      <c r="J34" s="138"/>
      <c r="K34" s="110"/>
      <c r="L34" s="110"/>
      <c r="M34" s="110"/>
    </row>
    <row r="35" spans="1:13" ht="28.5" customHeight="1" x14ac:dyDescent="0.25">
      <c r="A35" s="298">
        <v>40</v>
      </c>
      <c r="B35" s="72" t="s">
        <v>84</v>
      </c>
      <c r="C35" s="72" t="s">
        <v>93</v>
      </c>
      <c r="D35" s="77" t="s">
        <v>96</v>
      </c>
      <c r="E35" s="138" t="s">
        <v>51</v>
      </c>
      <c r="F35" s="138"/>
      <c r="G35" s="138"/>
      <c r="H35" s="138" t="s">
        <v>51</v>
      </c>
      <c r="I35" s="138"/>
      <c r="J35" s="138"/>
      <c r="K35" s="110"/>
      <c r="L35" s="110"/>
      <c r="M35" s="110"/>
    </row>
    <row r="36" spans="1:13" ht="28.5" customHeight="1" x14ac:dyDescent="0.25">
      <c r="A36" s="298">
        <v>41</v>
      </c>
      <c r="B36" s="72" t="s">
        <v>84</v>
      </c>
      <c r="C36" s="72" t="s">
        <v>97</v>
      </c>
      <c r="D36" s="77" t="s">
        <v>98</v>
      </c>
      <c r="E36" s="138" t="s">
        <v>51</v>
      </c>
      <c r="F36" s="138"/>
      <c r="G36" s="138"/>
      <c r="H36" s="138"/>
      <c r="I36" s="138"/>
      <c r="J36" s="138"/>
      <c r="K36" s="110"/>
      <c r="L36" s="110"/>
      <c r="M36" s="110"/>
    </row>
    <row r="37" spans="1:13" ht="45" customHeight="1" x14ac:dyDescent="0.25">
      <c r="A37" s="298">
        <v>42</v>
      </c>
      <c r="B37" s="72" t="s">
        <v>84</v>
      </c>
      <c r="C37" s="72" t="s">
        <v>99</v>
      </c>
      <c r="D37" s="77" t="s">
        <v>100</v>
      </c>
      <c r="E37" s="138" t="s">
        <v>51</v>
      </c>
      <c r="F37" s="138"/>
      <c r="G37" s="138"/>
      <c r="H37" s="138"/>
      <c r="I37" s="138"/>
      <c r="J37" s="138"/>
      <c r="K37" s="110"/>
      <c r="L37" s="110"/>
      <c r="M37" s="110"/>
    </row>
    <row r="38" spans="1:13" ht="45" customHeight="1" x14ac:dyDescent="0.25">
      <c r="A38" s="298">
        <v>43</v>
      </c>
      <c r="B38" s="72" t="s">
        <v>84</v>
      </c>
      <c r="C38" s="72" t="s">
        <v>101</v>
      </c>
      <c r="D38" s="77" t="s">
        <v>102</v>
      </c>
      <c r="E38" s="138" t="s">
        <v>51</v>
      </c>
      <c r="F38" s="138"/>
      <c r="G38" s="138"/>
      <c r="H38" s="138"/>
      <c r="I38" s="138"/>
      <c r="J38" s="138"/>
      <c r="K38" s="110"/>
      <c r="L38" s="110"/>
      <c r="M38" s="110"/>
    </row>
    <row r="39" spans="1:13" ht="28.5" customHeight="1" x14ac:dyDescent="0.25">
      <c r="A39" s="298">
        <v>44</v>
      </c>
      <c r="B39" s="72" t="s">
        <v>103</v>
      </c>
      <c r="C39" s="72" t="s">
        <v>88</v>
      </c>
      <c r="D39" s="77" t="s">
        <v>70</v>
      </c>
      <c r="E39" s="138" t="s">
        <v>51</v>
      </c>
      <c r="F39" s="138"/>
      <c r="G39" s="138"/>
      <c r="H39" s="138" t="s">
        <v>51</v>
      </c>
      <c r="I39" s="138"/>
      <c r="J39" s="138"/>
      <c r="K39" s="110"/>
      <c r="L39" s="110"/>
      <c r="M39" s="110"/>
    </row>
    <row r="40" spans="1:13" ht="30" customHeight="1" x14ac:dyDescent="0.25">
      <c r="A40" s="298">
        <v>45</v>
      </c>
      <c r="B40" s="72" t="s">
        <v>104</v>
      </c>
      <c r="C40" s="72" t="s">
        <v>79</v>
      </c>
      <c r="D40" s="77" t="s">
        <v>105</v>
      </c>
      <c r="E40" s="138" t="s">
        <v>51</v>
      </c>
      <c r="F40" s="138"/>
      <c r="G40" s="138"/>
      <c r="H40" s="138" t="s">
        <v>51</v>
      </c>
      <c r="I40" s="138"/>
      <c r="J40" s="138"/>
      <c r="K40" s="110"/>
      <c r="L40" s="110"/>
      <c r="M40" s="110"/>
    </row>
    <row r="41" spans="1:13" ht="30" customHeight="1" x14ac:dyDescent="0.25">
      <c r="A41" s="298">
        <v>46</v>
      </c>
      <c r="B41" s="72" t="s">
        <v>104</v>
      </c>
      <c r="C41" s="72" t="s">
        <v>106</v>
      </c>
      <c r="D41" s="77" t="s">
        <v>107</v>
      </c>
      <c r="E41" s="138" t="s">
        <v>51</v>
      </c>
      <c r="F41" s="138"/>
      <c r="G41" s="138"/>
      <c r="H41" s="138"/>
      <c r="I41" s="138"/>
      <c r="J41" s="138"/>
      <c r="K41" s="110"/>
      <c r="L41" s="110"/>
      <c r="M41" s="110"/>
    </row>
    <row r="42" spans="1:13" ht="30" customHeight="1" x14ac:dyDescent="0.25">
      <c r="A42" s="298">
        <v>47</v>
      </c>
      <c r="B42" s="72" t="s">
        <v>104</v>
      </c>
      <c r="C42" s="72" t="s">
        <v>108</v>
      </c>
      <c r="D42" s="77" t="s">
        <v>109</v>
      </c>
      <c r="E42" s="138" t="s">
        <v>51</v>
      </c>
      <c r="F42" s="138"/>
      <c r="G42" s="138"/>
      <c r="H42" s="138"/>
      <c r="I42" s="138"/>
      <c r="J42" s="138"/>
      <c r="K42" s="110"/>
      <c r="L42" s="110"/>
      <c r="M42" s="110"/>
    </row>
    <row r="43" spans="1:13" ht="75" customHeight="1" x14ac:dyDescent="0.25">
      <c r="A43" s="298">
        <v>48</v>
      </c>
      <c r="B43" s="72" t="s">
        <v>104</v>
      </c>
      <c r="C43" s="72" t="s">
        <v>106</v>
      </c>
      <c r="D43" s="77" t="s">
        <v>110</v>
      </c>
      <c r="E43" s="138" t="s">
        <v>51</v>
      </c>
      <c r="F43" s="138"/>
      <c r="G43" s="138"/>
      <c r="H43" s="138"/>
      <c r="I43" s="138"/>
      <c r="J43" s="138"/>
      <c r="K43" s="110"/>
      <c r="L43" s="110"/>
      <c r="M43" s="110"/>
    </row>
    <row r="44" spans="1:13" ht="75" customHeight="1" x14ac:dyDescent="0.25">
      <c r="A44" s="298">
        <v>49</v>
      </c>
      <c r="B44" s="72" t="s">
        <v>104</v>
      </c>
      <c r="C44" s="72" t="s">
        <v>106</v>
      </c>
      <c r="D44" s="77" t="s">
        <v>111</v>
      </c>
      <c r="E44" s="138" t="s">
        <v>51</v>
      </c>
      <c r="F44" s="138"/>
      <c r="G44" s="138"/>
      <c r="H44" s="138" t="s">
        <v>51</v>
      </c>
      <c r="I44" s="138"/>
      <c r="J44" s="138"/>
      <c r="K44" s="110"/>
      <c r="L44" s="110"/>
      <c r="M44" s="110"/>
    </row>
    <row r="45" spans="1:13" ht="60" customHeight="1" x14ac:dyDescent="0.25">
      <c r="A45" s="298">
        <v>50</v>
      </c>
      <c r="B45" s="72" t="s">
        <v>104</v>
      </c>
      <c r="C45" s="72" t="s">
        <v>108</v>
      </c>
      <c r="D45" s="77" t="s">
        <v>112</v>
      </c>
      <c r="E45" s="138" t="s">
        <v>51</v>
      </c>
      <c r="F45" s="138"/>
      <c r="G45" s="138"/>
      <c r="H45" s="138"/>
      <c r="I45" s="138"/>
      <c r="J45" s="138"/>
      <c r="K45" s="110">
        <v>39721</v>
      </c>
      <c r="L45" s="110"/>
      <c r="M45" s="110">
        <v>39721</v>
      </c>
    </row>
    <row r="46" spans="1:13" ht="30" customHeight="1" x14ac:dyDescent="0.25">
      <c r="A46" s="298">
        <v>51</v>
      </c>
      <c r="B46" s="72" t="s">
        <v>113</v>
      </c>
      <c r="C46" s="72" t="s">
        <v>88</v>
      </c>
      <c r="D46" s="77" t="s">
        <v>114</v>
      </c>
      <c r="E46" s="138" t="s">
        <v>51</v>
      </c>
      <c r="F46" s="138"/>
      <c r="G46" s="138"/>
      <c r="H46" s="138" t="s">
        <v>51</v>
      </c>
      <c r="I46" s="138"/>
      <c r="J46" s="138"/>
      <c r="K46" s="110"/>
      <c r="L46" s="110"/>
      <c r="M46" s="110"/>
    </row>
    <row r="47" spans="1:13" ht="75" x14ac:dyDescent="0.25">
      <c r="A47" s="298">
        <v>52</v>
      </c>
      <c r="B47" s="72" t="s">
        <v>113</v>
      </c>
      <c r="C47" s="72" t="s">
        <v>79</v>
      </c>
      <c r="D47" s="77" t="s">
        <v>115</v>
      </c>
      <c r="E47" s="138" t="s">
        <v>51</v>
      </c>
      <c r="F47" s="138"/>
      <c r="G47" s="138"/>
      <c r="H47" s="138" t="s">
        <v>51</v>
      </c>
      <c r="I47" s="138"/>
      <c r="J47" s="138"/>
      <c r="K47" s="110"/>
      <c r="L47" s="110"/>
      <c r="M47" s="110"/>
    </row>
    <row r="48" spans="1:13" ht="30" customHeight="1" x14ac:dyDescent="0.25">
      <c r="A48" s="298">
        <v>53</v>
      </c>
      <c r="B48" s="72" t="s">
        <v>64</v>
      </c>
      <c r="C48" s="72" t="s">
        <v>116</v>
      </c>
      <c r="D48" s="77" t="s">
        <v>117</v>
      </c>
      <c r="E48" s="138"/>
      <c r="F48" s="138"/>
      <c r="G48" s="138" t="s">
        <v>51</v>
      </c>
      <c r="H48" s="138"/>
      <c r="I48" s="138"/>
      <c r="J48" s="138"/>
      <c r="K48" s="110"/>
      <c r="L48" s="110"/>
      <c r="M48" s="110">
        <v>39721</v>
      </c>
    </row>
    <row r="49" spans="1:13" ht="60" customHeight="1" x14ac:dyDescent="0.25">
      <c r="A49" s="298">
        <v>54</v>
      </c>
      <c r="B49" s="72" t="s">
        <v>48</v>
      </c>
      <c r="C49" s="72" t="s">
        <v>89</v>
      </c>
      <c r="D49" s="77" t="s">
        <v>118</v>
      </c>
      <c r="E49" s="138" t="s">
        <v>51</v>
      </c>
      <c r="F49" s="138" t="s">
        <v>51</v>
      </c>
      <c r="G49" s="138" t="s">
        <v>51</v>
      </c>
      <c r="H49" s="138" t="s">
        <v>51</v>
      </c>
      <c r="I49" s="138" t="s">
        <v>51</v>
      </c>
      <c r="J49" s="138"/>
      <c r="K49" s="110"/>
      <c r="L49" s="110"/>
      <c r="M49" s="110"/>
    </row>
    <row r="50" spans="1:13" ht="28.5" customHeight="1" x14ac:dyDescent="0.25">
      <c r="A50" s="298">
        <v>55</v>
      </c>
      <c r="B50" s="72" t="s">
        <v>48</v>
      </c>
      <c r="C50" s="72" t="s">
        <v>89</v>
      </c>
      <c r="D50" s="77" t="s">
        <v>119</v>
      </c>
      <c r="E50" s="138"/>
      <c r="F50" s="138" t="s">
        <v>51</v>
      </c>
      <c r="G50" s="138"/>
      <c r="H50" s="138"/>
      <c r="I50" s="138" t="s">
        <v>51</v>
      </c>
      <c r="J50" s="138"/>
      <c r="K50" s="110"/>
      <c r="L50" s="110"/>
      <c r="M50" s="110"/>
    </row>
    <row r="51" spans="1:13" ht="28.5" customHeight="1" x14ac:dyDescent="0.25">
      <c r="A51" s="298">
        <v>56</v>
      </c>
      <c r="B51" s="72" t="s">
        <v>48</v>
      </c>
      <c r="C51" s="72" t="s">
        <v>91</v>
      </c>
      <c r="D51" s="77" t="s">
        <v>120</v>
      </c>
      <c r="E51" s="138"/>
      <c r="F51" s="138" t="s">
        <v>51</v>
      </c>
      <c r="G51" s="138"/>
      <c r="H51" s="138"/>
      <c r="I51" s="138"/>
      <c r="J51" s="138"/>
      <c r="K51" s="110"/>
      <c r="L51" s="110"/>
      <c r="M51" s="110"/>
    </row>
    <row r="52" spans="1:13" ht="60" customHeight="1" x14ac:dyDescent="0.25">
      <c r="A52" s="298">
        <v>57</v>
      </c>
      <c r="B52" s="72" t="s">
        <v>48</v>
      </c>
      <c r="C52" s="72" t="s">
        <v>91</v>
      </c>
      <c r="D52" s="77" t="s">
        <v>121</v>
      </c>
      <c r="E52" s="138" t="s">
        <v>51</v>
      </c>
      <c r="F52" s="138"/>
      <c r="G52" s="138" t="s">
        <v>51</v>
      </c>
      <c r="H52" s="138" t="s">
        <v>51</v>
      </c>
      <c r="I52" s="138" t="s">
        <v>51</v>
      </c>
      <c r="J52" s="138"/>
      <c r="K52" s="110"/>
      <c r="L52" s="110"/>
      <c r="M52" s="110"/>
    </row>
    <row r="53" spans="1:13" ht="45" customHeight="1" x14ac:dyDescent="0.25">
      <c r="A53" s="298">
        <v>58</v>
      </c>
      <c r="B53" s="72" t="s">
        <v>48</v>
      </c>
      <c r="C53" s="72" t="s">
        <v>91</v>
      </c>
      <c r="D53" s="77" t="s">
        <v>122</v>
      </c>
      <c r="E53" s="138" t="s">
        <v>51</v>
      </c>
      <c r="F53" s="138" t="s">
        <v>51</v>
      </c>
      <c r="G53" s="138" t="s">
        <v>51</v>
      </c>
      <c r="H53" s="138" t="s">
        <v>51</v>
      </c>
      <c r="I53" s="138" t="s">
        <v>51</v>
      </c>
      <c r="J53" s="138"/>
      <c r="K53" s="110"/>
      <c r="L53" s="110"/>
      <c r="M53" s="110"/>
    </row>
    <row r="54" spans="1:13" ht="30" customHeight="1" x14ac:dyDescent="0.25">
      <c r="A54" s="298">
        <v>59</v>
      </c>
      <c r="B54" s="72" t="s">
        <v>48</v>
      </c>
      <c r="C54" s="72" t="s">
        <v>91</v>
      </c>
      <c r="D54" s="130" t="s">
        <v>123</v>
      </c>
      <c r="E54" s="138" t="s">
        <v>51</v>
      </c>
      <c r="F54" s="138"/>
      <c r="G54" s="138"/>
      <c r="H54" s="138"/>
      <c r="I54" s="138"/>
      <c r="J54" s="138"/>
      <c r="K54" s="110"/>
      <c r="L54" s="110"/>
      <c r="M54" s="110"/>
    </row>
    <row r="55" spans="1:13" ht="45" customHeight="1" x14ac:dyDescent="0.25">
      <c r="A55" s="298">
        <v>60</v>
      </c>
      <c r="B55" s="72" t="s">
        <v>48</v>
      </c>
      <c r="C55" s="72" t="s">
        <v>91</v>
      </c>
      <c r="D55" s="77" t="s">
        <v>124</v>
      </c>
      <c r="E55" s="138"/>
      <c r="F55" s="138"/>
      <c r="G55" s="138" t="s">
        <v>51</v>
      </c>
      <c r="H55" s="138"/>
      <c r="I55" s="138"/>
      <c r="J55" s="138"/>
      <c r="K55" s="110"/>
      <c r="L55" s="110"/>
      <c r="M55" s="110">
        <v>39721</v>
      </c>
    </row>
    <row r="56" spans="1:13" ht="28.5" customHeight="1" x14ac:dyDescent="0.25">
      <c r="A56" s="298">
        <v>61</v>
      </c>
      <c r="B56" s="72" t="s">
        <v>48</v>
      </c>
      <c r="C56" s="72" t="s">
        <v>125</v>
      </c>
      <c r="D56" s="77" t="s">
        <v>126</v>
      </c>
      <c r="E56" s="138" t="s">
        <v>51</v>
      </c>
      <c r="F56" s="138" t="s">
        <v>51</v>
      </c>
      <c r="G56" s="138" t="s">
        <v>51</v>
      </c>
      <c r="H56" s="138" t="s">
        <v>51</v>
      </c>
      <c r="I56" s="138" t="s">
        <v>51</v>
      </c>
      <c r="J56" s="296" t="s">
        <v>51</v>
      </c>
      <c r="K56" s="110"/>
      <c r="L56" s="110"/>
      <c r="M56" s="110"/>
    </row>
    <row r="57" spans="1:13" ht="30" customHeight="1" x14ac:dyDescent="0.25">
      <c r="A57" s="298">
        <v>62</v>
      </c>
      <c r="B57" s="72" t="s">
        <v>78</v>
      </c>
      <c r="C57" s="72" t="s">
        <v>88</v>
      </c>
      <c r="D57" s="77" t="s">
        <v>127</v>
      </c>
      <c r="E57" s="138" t="s">
        <v>51</v>
      </c>
      <c r="F57" s="138" t="s">
        <v>51</v>
      </c>
      <c r="G57" s="138"/>
      <c r="H57" s="138" t="s">
        <v>51</v>
      </c>
      <c r="I57" s="138" t="s">
        <v>51</v>
      </c>
      <c r="J57" s="138"/>
      <c r="K57" s="110"/>
      <c r="L57" s="110"/>
      <c r="M57" s="110"/>
    </row>
    <row r="58" spans="1:13" ht="28.5" customHeight="1" x14ac:dyDescent="0.25">
      <c r="A58" s="298">
        <v>63</v>
      </c>
      <c r="B58" s="72" t="s">
        <v>78</v>
      </c>
      <c r="C58" s="72" t="s">
        <v>79</v>
      </c>
      <c r="D58" s="77" t="s">
        <v>54</v>
      </c>
      <c r="E58" s="138" t="s">
        <v>51</v>
      </c>
      <c r="F58" s="138" t="s">
        <v>51</v>
      </c>
      <c r="G58" s="138"/>
      <c r="H58" s="138" t="s">
        <v>51</v>
      </c>
      <c r="I58" s="138" t="s">
        <v>51</v>
      </c>
      <c r="J58" s="138"/>
      <c r="K58" s="110"/>
      <c r="L58" s="110"/>
      <c r="M58" s="110"/>
    </row>
    <row r="59" spans="1:13" ht="45" customHeight="1" x14ac:dyDescent="0.25">
      <c r="A59" s="298">
        <v>64</v>
      </c>
      <c r="B59" s="72" t="s">
        <v>78</v>
      </c>
      <c r="C59" s="72" t="s">
        <v>79</v>
      </c>
      <c r="D59" s="77" t="s">
        <v>128</v>
      </c>
      <c r="E59" s="138" t="s">
        <v>51</v>
      </c>
      <c r="F59" s="138" t="s">
        <v>51</v>
      </c>
      <c r="G59" s="138"/>
      <c r="H59" s="138" t="s">
        <v>51</v>
      </c>
      <c r="I59" s="138" t="s">
        <v>51</v>
      </c>
      <c r="J59" s="138"/>
      <c r="K59" s="110"/>
      <c r="L59" s="110"/>
      <c r="M59" s="110"/>
    </row>
    <row r="60" spans="1:13" ht="28.5" customHeight="1" x14ac:dyDescent="0.25">
      <c r="A60" s="298">
        <v>65</v>
      </c>
      <c r="B60" s="72" t="s">
        <v>78</v>
      </c>
      <c r="C60" s="72" t="s">
        <v>79</v>
      </c>
      <c r="D60" s="77" t="s">
        <v>129</v>
      </c>
      <c r="E60" s="138" t="s">
        <v>51</v>
      </c>
      <c r="F60" s="138" t="s">
        <v>51</v>
      </c>
      <c r="G60" s="138"/>
      <c r="H60" s="138" t="s">
        <v>51</v>
      </c>
      <c r="I60" s="138" t="s">
        <v>51</v>
      </c>
      <c r="J60" s="138"/>
      <c r="K60" s="110"/>
      <c r="L60" s="110"/>
      <c r="M60" s="110"/>
    </row>
    <row r="61" spans="1:13" ht="28.5" customHeight="1" x14ac:dyDescent="0.25">
      <c r="A61" s="298">
        <v>66</v>
      </c>
      <c r="B61" s="72" t="s">
        <v>78</v>
      </c>
      <c r="C61" s="72" t="s">
        <v>79</v>
      </c>
      <c r="D61" s="77" t="s">
        <v>130</v>
      </c>
      <c r="E61" s="138" t="s">
        <v>51</v>
      </c>
      <c r="F61" s="138" t="s">
        <v>51</v>
      </c>
      <c r="G61" s="138"/>
      <c r="H61" s="138" t="s">
        <v>51</v>
      </c>
      <c r="I61" s="138" t="s">
        <v>51</v>
      </c>
      <c r="J61" s="138"/>
      <c r="K61" s="110"/>
      <c r="L61" s="110"/>
      <c r="M61" s="110"/>
    </row>
    <row r="62" spans="1:13" ht="45" customHeight="1" x14ac:dyDescent="0.25">
      <c r="A62" s="298">
        <v>67</v>
      </c>
      <c r="B62" s="72" t="s">
        <v>78</v>
      </c>
      <c r="C62" s="72" t="s">
        <v>79</v>
      </c>
      <c r="D62" s="77" t="s">
        <v>131</v>
      </c>
      <c r="E62" s="138" t="s">
        <v>51</v>
      </c>
      <c r="F62" s="138" t="s">
        <v>51</v>
      </c>
      <c r="G62" s="138"/>
      <c r="H62" s="138" t="s">
        <v>51</v>
      </c>
      <c r="I62" s="138" t="s">
        <v>51</v>
      </c>
      <c r="J62" s="138"/>
      <c r="K62" s="110"/>
      <c r="L62" s="110"/>
      <c r="M62" s="110"/>
    </row>
    <row r="63" spans="1:13" ht="60" customHeight="1" x14ac:dyDescent="0.25">
      <c r="A63" s="298">
        <v>68</v>
      </c>
      <c r="B63" s="72" t="s">
        <v>78</v>
      </c>
      <c r="C63" s="72" t="s">
        <v>79</v>
      </c>
      <c r="D63" s="77" t="s">
        <v>132</v>
      </c>
      <c r="E63" s="138" t="s">
        <v>51</v>
      </c>
      <c r="F63" s="138" t="s">
        <v>51</v>
      </c>
      <c r="G63" s="138"/>
      <c r="H63" s="138" t="s">
        <v>51</v>
      </c>
      <c r="I63" s="138" t="s">
        <v>51</v>
      </c>
      <c r="J63" s="138"/>
      <c r="K63" s="110"/>
      <c r="L63" s="110"/>
      <c r="M63" s="110"/>
    </row>
    <row r="64" spans="1:13" ht="45" customHeight="1" x14ac:dyDescent="0.25">
      <c r="A64" s="298">
        <v>69</v>
      </c>
      <c r="B64" s="72" t="s">
        <v>78</v>
      </c>
      <c r="C64" s="72" t="s">
        <v>79</v>
      </c>
      <c r="D64" s="77" t="s">
        <v>133</v>
      </c>
      <c r="E64" s="138" t="s">
        <v>51</v>
      </c>
      <c r="F64" s="138" t="s">
        <v>51</v>
      </c>
      <c r="G64" s="138"/>
      <c r="H64" s="138" t="s">
        <v>51</v>
      </c>
      <c r="I64" s="138" t="s">
        <v>51</v>
      </c>
      <c r="J64" s="138"/>
      <c r="K64" s="110"/>
      <c r="L64" s="110"/>
      <c r="M64" s="110"/>
    </row>
    <row r="65" spans="1:13" ht="28.5" customHeight="1" x14ac:dyDescent="0.25">
      <c r="A65" s="298">
        <v>70</v>
      </c>
      <c r="B65" s="72" t="s">
        <v>78</v>
      </c>
      <c r="C65" s="72" t="s">
        <v>79</v>
      </c>
      <c r="D65" s="77" t="s">
        <v>134</v>
      </c>
      <c r="E65" s="138" t="s">
        <v>51</v>
      </c>
      <c r="F65" s="138" t="s">
        <v>51</v>
      </c>
      <c r="G65" s="138"/>
      <c r="H65" s="138" t="s">
        <v>51</v>
      </c>
      <c r="I65" s="138" t="s">
        <v>51</v>
      </c>
      <c r="J65" s="138"/>
      <c r="K65" s="110"/>
      <c r="L65" s="110"/>
      <c r="M65" s="110"/>
    </row>
    <row r="66" spans="1:13" ht="45" customHeight="1" x14ac:dyDescent="0.25">
      <c r="A66" s="298">
        <v>71</v>
      </c>
      <c r="B66" s="72" t="s">
        <v>78</v>
      </c>
      <c r="C66" s="72" t="s">
        <v>135</v>
      </c>
      <c r="D66" s="77" t="s">
        <v>136</v>
      </c>
      <c r="E66" s="138" t="s">
        <v>51</v>
      </c>
      <c r="F66" s="138" t="s">
        <v>51</v>
      </c>
      <c r="G66" s="138"/>
      <c r="H66" s="138"/>
      <c r="I66" s="138"/>
      <c r="J66" s="138"/>
      <c r="K66" s="110"/>
      <c r="L66" s="110"/>
      <c r="M66" s="110"/>
    </row>
    <row r="67" spans="1:13" ht="30" customHeight="1" x14ac:dyDescent="0.25">
      <c r="A67" s="298">
        <v>72</v>
      </c>
      <c r="B67" s="72" t="s">
        <v>78</v>
      </c>
      <c r="C67" s="72" t="s">
        <v>135</v>
      </c>
      <c r="D67" s="77" t="s">
        <v>137</v>
      </c>
      <c r="E67" s="138"/>
      <c r="F67" s="138"/>
      <c r="G67" s="138"/>
      <c r="H67" s="138" t="s">
        <v>51</v>
      </c>
      <c r="I67" s="138"/>
      <c r="J67" s="138"/>
      <c r="K67" s="110"/>
      <c r="L67" s="110"/>
      <c r="M67" s="110"/>
    </row>
    <row r="68" spans="1:13" ht="56.25" customHeight="1" x14ac:dyDescent="0.25">
      <c r="A68" s="298">
        <v>73</v>
      </c>
      <c r="B68" s="72" t="s">
        <v>78</v>
      </c>
      <c r="C68" s="72" t="s">
        <v>135</v>
      </c>
      <c r="D68" s="77" t="s">
        <v>138</v>
      </c>
      <c r="E68" s="138" t="s">
        <v>51</v>
      </c>
      <c r="F68" s="138" t="s">
        <v>51</v>
      </c>
      <c r="G68" s="138"/>
      <c r="H68" s="138"/>
      <c r="I68" s="138"/>
      <c r="J68" s="138"/>
      <c r="K68" s="110" t="s">
        <v>139</v>
      </c>
      <c r="L68" s="110"/>
      <c r="M68" s="110">
        <v>39934</v>
      </c>
    </row>
    <row r="69" spans="1:13" ht="60" customHeight="1" x14ac:dyDescent="0.25">
      <c r="A69" s="298">
        <v>74</v>
      </c>
      <c r="B69" s="72" t="s">
        <v>78</v>
      </c>
      <c r="C69" s="72" t="s">
        <v>135</v>
      </c>
      <c r="D69" s="77" t="s">
        <v>140</v>
      </c>
      <c r="E69" s="138" t="s">
        <v>51</v>
      </c>
      <c r="F69" s="138" t="s">
        <v>51</v>
      </c>
      <c r="G69" s="138"/>
      <c r="H69" s="138"/>
      <c r="I69" s="138"/>
      <c r="J69" s="138"/>
      <c r="K69" s="110" t="s">
        <v>141</v>
      </c>
      <c r="L69" s="110"/>
      <c r="M69" s="110">
        <v>39934</v>
      </c>
    </row>
    <row r="70" spans="1:13" ht="60" x14ac:dyDescent="0.25">
      <c r="A70" s="298">
        <v>75</v>
      </c>
      <c r="B70" s="72" t="s">
        <v>78</v>
      </c>
      <c r="C70" s="72" t="s">
        <v>142</v>
      </c>
      <c r="D70" s="402" t="s">
        <v>143</v>
      </c>
      <c r="E70" s="138" t="s">
        <v>51</v>
      </c>
      <c r="F70" s="138" t="s">
        <v>51</v>
      </c>
      <c r="G70" s="138"/>
      <c r="H70" s="138" t="s">
        <v>51</v>
      </c>
      <c r="I70" s="138"/>
      <c r="J70" s="138"/>
      <c r="K70" s="110"/>
      <c r="L70" s="110"/>
      <c r="M70" s="110"/>
    </row>
    <row r="71" spans="1:13" ht="28.5" customHeight="1" x14ac:dyDescent="0.25">
      <c r="A71" s="298">
        <v>76</v>
      </c>
      <c r="B71" s="72" t="s">
        <v>78</v>
      </c>
      <c r="C71" s="72" t="s">
        <v>71</v>
      </c>
      <c r="D71" s="77" t="s">
        <v>70</v>
      </c>
      <c r="E71" s="138" t="s">
        <v>51</v>
      </c>
      <c r="F71" s="138" t="s">
        <v>51</v>
      </c>
      <c r="G71" s="138"/>
      <c r="H71" s="138"/>
      <c r="I71" s="138"/>
      <c r="J71" s="138"/>
      <c r="K71" s="110">
        <v>39721</v>
      </c>
      <c r="L71" s="110"/>
      <c r="M71" s="110">
        <v>39721</v>
      </c>
    </row>
    <row r="72" spans="1:13" ht="28.5" customHeight="1" x14ac:dyDescent="0.25">
      <c r="A72" s="298">
        <v>77</v>
      </c>
      <c r="B72" s="72" t="s">
        <v>78</v>
      </c>
      <c r="C72" s="72" t="s">
        <v>144</v>
      </c>
      <c r="D72" s="77" t="s">
        <v>70</v>
      </c>
      <c r="E72" s="138"/>
      <c r="F72" s="138" t="s">
        <v>51</v>
      </c>
      <c r="G72" s="138"/>
      <c r="H72" s="138"/>
      <c r="I72" s="138"/>
      <c r="J72" s="138"/>
      <c r="K72" s="110">
        <v>39721</v>
      </c>
      <c r="L72" s="110"/>
      <c r="M72" s="110">
        <v>39721</v>
      </c>
    </row>
    <row r="73" spans="1:13" ht="28.5" customHeight="1" x14ac:dyDescent="0.25">
      <c r="A73" s="298">
        <v>78</v>
      </c>
      <c r="B73" s="72" t="s">
        <v>78</v>
      </c>
      <c r="C73" s="72" t="s">
        <v>145</v>
      </c>
      <c r="D73" s="77" t="s">
        <v>146</v>
      </c>
      <c r="E73" s="138"/>
      <c r="F73" s="138" t="s">
        <v>51</v>
      </c>
      <c r="G73" s="138"/>
      <c r="H73" s="138"/>
      <c r="I73" s="138" t="s">
        <v>51</v>
      </c>
      <c r="J73" s="138"/>
      <c r="K73" s="110">
        <v>39721</v>
      </c>
      <c r="L73" s="110"/>
      <c r="M73" s="110">
        <v>39721</v>
      </c>
    </row>
    <row r="74" spans="1:13" ht="30" customHeight="1" x14ac:dyDescent="0.25">
      <c r="A74" s="298">
        <v>79</v>
      </c>
      <c r="B74" s="72" t="s">
        <v>78</v>
      </c>
      <c r="C74" s="72" t="s">
        <v>145</v>
      </c>
      <c r="D74" s="77" t="s">
        <v>147</v>
      </c>
      <c r="E74" s="138"/>
      <c r="F74" s="138" t="s">
        <v>51</v>
      </c>
      <c r="G74" s="138"/>
      <c r="H74" s="138"/>
      <c r="I74" s="138"/>
      <c r="J74" s="138"/>
      <c r="K74" s="110">
        <v>39721</v>
      </c>
      <c r="L74" s="110"/>
      <c r="M74" s="110">
        <v>39721</v>
      </c>
    </row>
    <row r="75" spans="1:13" ht="45" customHeight="1" x14ac:dyDescent="0.25">
      <c r="A75" s="298">
        <v>80</v>
      </c>
      <c r="B75" s="72" t="s">
        <v>78</v>
      </c>
      <c r="C75" s="72" t="s">
        <v>95</v>
      </c>
      <c r="D75" s="77" t="s">
        <v>148</v>
      </c>
      <c r="E75" s="138"/>
      <c r="F75" s="138"/>
      <c r="G75" s="138"/>
      <c r="H75" s="138" t="s">
        <v>51</v>
      </c>
      <c r="I75" s="138"/>
      <c r="J75" s="138"/>
      <c r="K75" s="110"/>
      <c r="L75" s="110"/>
      <c r="M75" s="110"/>
    </row>
    <row r="76" spans="1:13" ht="30" customHeight="1" x14ac:dyDescent="0.25">
      <c r="A76" s="298">
        <v>81</v>
      </c>
      <c r="B76" s="72" t="s">
        <v>78</v>
      </c>
      <c r="C76" s="72" t="s">
        <v>95</v>
      </c>
      <c r="D76" s="77" t="s">
        <v>149</v>
      </c>
      <c r="E76" s="138" t="s">
        <v>51</v>
      </c>
      <c r="F76" s="138"/>
      <c r="G76" s="138"/>
      <c r="H76" s="138"/>
      <c r="I76" s="138"/>
      <c r="J76" s="138"/>
      <c r="K76" s="110"/>
      <c r="L76" s="110"/>
      <c r="M76" s="110"/>
    </row>
    <row r="77" spans="1:13" ht="120" customHeight="1" x14ac:dyDescent="0.25">
      <c r="A77" s="298">
        <v>82</v>
      </c>
      <c r="B77" s="72" t="s">
        <v>78</v>
      </c>
      <c r="C77" s="72" t="s">
        <v>79</v>
      </c>
      <c r="D77" s="77" t="s">
        <v>150</v>
      </c>
      <c r="E77" s="138" t="s">
        <v>51</v>
      </c>
      <c r="F77" s="138"/>
      <c r="G77" s="138"/>
      <c r="H77" s="138"/>
      <c r="I77" s="138"/>
      <c r="J77" s="138"/>
      <c r="K77" s="110">
        <v>40461</v>
      </c>
      <c r="L77" s="110"/>
      <c r="M77" s="110">
        <v>40461</v>
      </c>
    </row>
    <row r="78" spans="1:13" ht="105" customHeight="1" x14ac:dyDescent="0.25">
      <c r="A78" s="298">
        <v>82</v>
      </c>
      <c r="B78" s="72" t="s">
        <v>78</v>
      </c>
      <c r="C78" s="72" t="s">
        <v>104</v>
      </c>
      <c r="D78" s="77" t="s">
        <v>151</v>
      </c>
      <c r="E78" s="138" t="s">
        <v>51</v>
      </c>
      <c r="F78" s="138"/>
      <c r="G78" s="138"/>
      <c r="H78" s="138"/>
      <c r="I78" s="138"/>
      <c r="J78" s="138"/>
      <c r="K78" s="110">
        <v>40461</v>
      </c>
      <c r="L78" s="110"/>
      <c r="M78" s="110">
        <v>40461</v>
      </c>
    </row>
    <row r="79" spans="1:13" ht="45" customHeight="1" x14ac:dyDescent="0.25">
      <c r="A79" s="298">
        <v>83</v>
      </c>
      <c r="B79" s="72" t="s">
        <v>48</v>
      </c>
      <c r="C79" s="72" t="s">
        <v>91</v>
      </c>
      <c r="D79" s="77" t="s">
        <v>152</v>
      </c>
      <c r="E79" s="138" t="s">
        <v>51</v>
      </c>
      <c r="F79" s="138" t="s">
        <v>51</v>
      </c>
      <c r="G79" s="138" t="s">
        <v>51</v>
      </c>
      <c r="H79" s="138"/>
      <c r="I79" s="138"/>
      <c r="J79" s="138"/>
      <c r="K79" s="110">
        <v>39721</v>
      </c>
      <c r="L79" s="110"/>
      <c r="M79" s="110">
        <v>39721</v>
      </c>
    </row>
    <row r="80" spans="1:13" ht="60" customHeight="1" x14ac:dyDescent="0.25">
      <c r="A80" s="298">
        <v>84</v>
      </c>
      <c r="B80" s="72" t="s">
        <v>48</v>
      </c>
      <c r="C80" s="72" t="s">
        <v>89</v>
      </c>
      <c r="D80" s="77" t="s">
        <v>153</v>
      </c>
      <c r="E80" s="138" t="s">
        <v>51</v>
      </c>
      <c r="F80" s="138"/>
      <c r="G80" s="138"/>
      <c r="H80" s="138"/>
      <c r="I80" s="138"/>
      <c r="J80" s="138"/>
      <c r="K80" s="110"/>
      <c r="L80" s="110"/>
      <c r="M80" s="110"/>
    </row>
    <row r="81" spans="1:13" ht="60" customHeight="1" x14ac:dyDescent="0.25">
      <c r="A81" s="298">
        <v>85</v>
      </c>
      <c r="B81" s="72" t="s">
        <v>48</v>
      </c>
      <c r="C81" s="72" t="s">
        <v>89</v>
      </c>
      <c r="D81" s="77" t="s">
        <v>154</v>
      </c>
      <c r="E81" s="138" t="s">
        <v>51</v>
      </c>
      <c r="F81" s="138" t="s">
        <v>51</v>
      </c>
      <c r="G81" s="138" t="s">
        <v>51</v>
      </c>
      <c r="H81" s="138" t="s">
        <v>51</v>
      </c>
      <c r="I81" s="138" t="s">
        <v>51</v>
      </c>
      <c r="J81" s="138"/>
      <c r="K81" s="110"/>
      <c r="L81" s="110"/>
      <c r="M81" s="110"/>
    </row>
    <row r="82" spans="1:13" ht="28.5" customHeight="1" x14ac:dyDescent="0.25">
      <c r="A82" s="298">
        <v>86</v>
      </c>
      <c r="B82" s="72" t="s">
        <v>155</v>
      </c>
      <c r="C82" s="72" t="s">
        <v>156</v>
      </c>
      <c r="D82" s="77" t="s">
        <v>157</v>
      </c>
      <c r="E82" s="138"/>
      <c r="F82" s="138"/>
      <c r="G82" s="138" t="s">
        <v>51</v>
      </c>
      <c r="H82" s="138"/>
      <c r="I82" s="138"/>
      <c r="J82" s="138"/>
      <c r="K82" s="110"/>
      <c r="L82" s="110"/>
      <c r="M82" s="110">
        <v>40452</v>
      </c>
    </row>
    <row r="83" spans="1:13" ht="28.5" customHeight="1" x14ac:dyDescent="0.25">
      <c r="A83" s="298">
        <v>87</v>
      </c>
      <c r="B83" s="72" t="s">
        <v>52</v>
      </c>
      <c r="C83" s="72" t="s">
        <v>158</v>
      </c>
      <c r="D83" s="77" t="s">
        <v>159</v>
      </c>
      <c r="E83" s="138" t="s">
        <v>51</v>
      </c>
      <c r="F83" s="138" t="s">
        <v>51</v>
      </c>
      <c r="G83" s="138"/>
      <c r="H83" s="138"/>
      <c r="I83" s="138"/>
      <c r="J83" s="138"/>
      <c r="K83" s="110">
        <v>40311</v>
      </c>
      <c r="L83" s="110"/>
      <c r="M83" s="110">
        <v>40452</v>
      </c>
    </row>
    <row r="84" spans="1:13" s="123" customFormat="1" ht="45" customHeight="1" x14ac:dyDescent="0.25">
      <c r="A84" s="298">
        <v>88</v>
      </c>
      <c r="B84" s="72" t="s">
        <v>78</v>
      </c>
      <c r="C84" s="72" t="s">
        <v>79</v>
      </c>
      <c r="D84" s="77" t="s">
        <v>160</v>
      </c>
      <c r="E84" s="138" t="s">
        <v>51</v>
      </c>
      <c r="F84" s="296"/>
      <c r="G84" s="296"/>
      <c r="H84" s="138" t="s">
        <v>51</v>
      </c>
      <c r="I84" s="296"/>
      <c r="J84" s="296"/>
      <c r="K84" s="110">
        <v>40238</v>
      </c>
      <c r="L84" s="167"/>
      <c r="M84" s="110">
        <v>40452</v>
      </c>
    </row>
    <row r="85" spans="1:13" ht="60" customHeight="1" x14ac:dyDescent="0.25">
      <c r="A85" s="298">
        <v>89</v>
      </c>
      <c r="B85" s="72" t="s">
        <v>104</v>
      </c>
      <c r="C85" s="72" t="s">
        <v>79</v>
      </c>
      <c r="D85" s="77" t="s">
        <v>161</v>
      </c>
      <c r="E85" s="138" t="s">
        <v>51</v>
      </c>
      <c r="F85" s="138"/>
      <c r="G85" s="138"/>
      <c r="H85" s="138" t="s">
        <v>51</v>
      </c>
      <c r="I85" s="138"/>
      <c r="J85" s="138"/>
      <c r="K85" s="110"/>
      <c r="L85" s="110"/>
      <c r="M85" s="110">
        <v>40452</v>
      </c>
    </row>
    <row r="86" spans="1:13" ht="30" customHeight="1" x14ac:dyDescent="0.25">
      <c r="A86" s="298">
        <v>90</v>
      </c>
      <c r="B86" s="72" t="s">
        <v>104</v>
      </c>
      <c r="C86" s="72" t="s">
        <v>79</v>
      </c>
      <c r="D86" s="77" t="s">
        <v>162</v>
      </c>
      <c r="E86" s="138" t="s">
        <v>51</v>
      </c>
      <c r="F86" s="138"/>
      <c r="G86" s="138"/>
      <c r="H86" s="138" t="s">
        <v>51</v>
      </c>
      <c r="I86" s="138"/>
      <c r="J86" s="138"/>
      <c r="K86" s="110"/>
      <c r="L86" s="110"/>
      <c r="M86" s="110">
        <v>40452</v>
      </c>
    </row>
    <row r="87" spans="1:13" ht="30" customHeight="1" x14ac:dyDescent="0.25">
      <c r="A87" s="298">
        <v>91</v>
      </c>
      <c r="B87" s="72" t="s">
        <v>78</v>
      </c>
      <c r="C87" s="72" t="s">
        <v>88</v>
      </c>
      <c r="D87" s="130" t="s">
        <v>163</v>
      </c>
      <c r="E87" s="138" t="s">
        <v>51</v>
      </c>
      <c r="F87" s="138"/>
      <c r="G87" s="138"/>
      <c r="H87" s="138" t="s">
        <v>51</v>
      </c>
      <c r="I87" s="138" t="s">
        <v>51</v>
      </c>
      <c r="J87" s="138"/>
      <c r="K87" s="110"/>
      <c r="L87" s="110"/>
      <c r="M87" s="110">
        <v>40452</v>
      </c>
    </row>
    <row r="88" spans="1:13" ht="28.5" customHeight="1" x14ac:dyDescent="0.25">
      <c r="A88" s="298">
        <v>92</v>
      </c>
      <c r="B88" s="72" t="s">
        <v>48</v>
      </c>
      <c r="C88" s="72" t="s">
        <v>89</v>
      </c>
      <c r="D88" s="77" t="s">
        <v>164</v>
      </c>
      <c r="E88" s="138" t="s">
        <v>51</v>
      </c>
      <c r="F88" s="138" t="s">
        <v>51</v>
      </c>
      <c r="G88" s="138" t="s">
        <v>51</v>
      </c>
      <c r="H88" s="138" t="s">
        <v>51</v>
      </c>
      <c r="I88" s="138" t="s">
        <v>51</v>
      </c>
      <c r="J88" s="296" t="s">
        <v>51</v>
      </c>
      <c r="K88" s="110"/>
      <c r="L88" s="110"/>
      <c r="M88" s="110">
        <v>40452</v>
      </c>
    </row>
    <row r="89" spans="1:13" ht="90" customHeight="1" x14ac:dyDescent="0.25">
      <c r="A89" s="298">
        <v>93</v>
      </c>
      <c r="B89" s="72" t="s">
        <v>52</v>
      </c>
      <c r="C89" s="72" t="s">
        <v>74</v>
      </c>
      <c r="D89" s="77" t="s">
        <v>165</v>
      </c>
      <c r="E89" s="138" t="s">
        <v>51</v>
      </c>
      <c r="F89" s="138" t="s">
        <v>51</v>
      </c>
      <c r="G89" s="138"/>
      <c r="H89" s="138"/>
      <c r="I89" s="138"/>
      <c r="J89" s="296" t="s">
        <v>51</v>
      </c>
      <c r="K89" s="110"/>
      <c r="L89" s="110"/>
      <c r="M89" s="110"/>
    </row>
    <row r="90" spans="1:13" ht="30" customHeight="1" x14ac:dyDescent="0.25">
      <c r="A90" s="298">
        <f>A89</f>
        <v>93</v>
      </c>
      <c r="B90" s="72" t="s">
        <v>52</v>
      </c>
      <c r="C90" s="72" t="s">
        <v>61</v>
      </c>
      <c r="D90" s="77" t="s">
        <v>166</v>
      </c>
      <c r="E90" s="138" t="str">
        <f>E89</f>
        <v>•</v>
      </c>
      <c r="F90" s="138" t="str">
        <f>F89</f>
        <v>•</v>
      </c>
      <c r="G90" s="138"/>
      <c r="H90" s="138"/>
      <c r="I90" s="138"/>
      <c r="J90" s="138"/>
      <c r="K90" s="110"/>
      <c r="L90" s="110"/>
      <c r="M90" s="110"/>
    </row>
    <row r="91" spans="1:13" ht="75" customHeight="1" x14ac:dyDescent="0.25">
      <c r="A91" s="298">
        <v>94</v>
      </c>
      <c r="B91" s="72" t="s">
        <v>52</v>
      </c>
      <c r="C91" s="72" t="s">
        <v>74</v>
      </c>
      <c r="D91" s="77" t="s">
        <v>167</v>
      </c>
      <c r="E91" s="138" t="s">
        <v>51</v>
      </c>
      <c r="F91" s="138"/>
      <c r="G91" s="138"/>
      <c r="H91" s="138"/>
      <c r="I91" s="138"/>
      <c r="J91" s="138"/>
      <c r="K91" s="110"/>
      <c r="L91" s="110"/>
      <c r="M91" s="110">
        <v>40452</v>
      </c>
    </row>
    <row r="92" spans="1:13" ht="75" customHeight="1" x14ac:dyDescent="0.25">
      <c r="A92" s="298">
        <v>95</v>
      </c>
      <c r="B92" s="72" t="s">
        <v>52</v>
      </c>
      <c r="C92" s="72" t="s">
        <v>158</v>
      </c>
      <c r="D92" s="77" t="s">
        <v>168</v>
      </c>
      <c r="E92" s="138" t="s">
        <v>51</v>
      </c>
      <c r="F92" s="138"/>
      <c r="G92" s="138"/>
      <c r="H92" s="138"/>
      <c r="I92" s="138"/>
      <c r="J92" s="138"/>
      <c r="K92" s="110"/>
      <c r="L92" s="110"/>
      <c r="M92" s="110">
        <v>40452</v>
      </c>
    </row>
    <row r="93" spans="1:13" ht="30" customHeight="1" x14ac:dyDescent="0.25">
      <c r="A93" s="298">
        <v>96</v>
      </c>
      <c r="B93" s="72" t="s">
        <v>52</v>
      </c>
      <c r="C93" s="72" t="s">
        <v>145</v>
      </c>
      <c r="D93" s="77" t="s">
        <v>169</v>
      </c>
      <c r="E93" s="138"/>
      <c r="F93" s="138" t="s">
        <v>51</v>
      </c>
      <c r="G93" s="138"/>
      <c r="H93" s="138"/>
      <c r="I93" s="138"/>
      <c r="J93" s="138"/>
      <c r="K93" s="110">
        <v>40452</v>
      </c>
      <c r="L93" s="110"/>
      <c r="M93" s="110">
        <v>40336</v>
      </c>
    </row>
    <row r="94" spans="1:13" ht="28.5" customHeight="1" x14ac:dyDescent="0.25">
      <c r="A94" s="298">
        <v>97</v>
      </c>
      <c r="B94" s="72" t="s">
        <v>78</v>
      </c>
      <c r="C94" s="72" t="s">
        <v>88</v>
      </c>
      <c r="D94" s="77" t="s">
        <v>170</v>
      </c>
      <c r="E94" s="138" t="s">
        <v>51</v>
      </c>
      <c r="F94" s="138"/>
      <c r="G94" s="138"/>
      <c r="H94" s="138"/>
      <c r="I94" s="138"/>
      <c r="J94" s="138"/>
      <c r="K94" s="110">
        <v>40452</v>
      </c>
      <c r="L94" s="110"/>
      <c r="M94" s="110">
        <v>40336</v>
      </c>
    </row>
    <row r="95" spans="1:13" ht="45" customHeight="1" x14ac:dyDescent="0.25">
      <c r="A95" s="298">
        <v>98</v>
      </c>
      <c r="B95" s="72" t="s">
        <v>78</v>
      </c>
      <c r="C95" s="72" t="s">
        <v>135</v>
      </c>
      <c r="D95" s="77" t="s">
        <v>171</v>
      </c>
      <c r="E95" s="138" t="s">
        <v>51</v>
      </c>
      <c r="F95" s="138" t="s">
        <v>51</v>
      </c>
      <c r="G95" s="138"/>
      <c r="H95" s="138"/>
      <c r="I95" s="138"/>
      <c r="J95" s="138"/>
      <c r="K95" s="110">
        <v>40452</v>
      </c>
      <c r="L95" s="110"/>
      <c r="M95" s="110">
        <v>40336</v>
      </c>
    </row>
    <row r="96" spans="1:13" ht="30" customHeight="1" x14ac:dyDescent="0.25">
      <c r="A96" s="298">
        <v>99</v>
      </c>
      <c r="B96" s="72" t="s">
        <v>172</v>
      </c>
      <c r="C96" s="72" t="s">
        <v>173</v>
      </c>
      <c r="D96" s="77" t="s">
        <v>174</v>
      </c>
      <c r="E96" s="138"/>
      <c r="F96" s="138"/>
      <c r="G96" s="138" t="s">
        <v>51</v>
      </c>
      <c r="H96" s="138"/>
      <c r="I96" s="138"/>
      <c r="J96" s="138"/>
      <c r="K96" s="110"/>
      <c r="L96" s="110"/>
      <c r="M96" s="110">
        <v>40651</v>
      </c>
    </row>
    <row r="97" spans="1:13" ht="45" customHeight="1" x14ac:dyDescent="0.25">
      <c r="A97" s="298">
        <v>100</v>
      </c>
      <c r="B97" s="73" t="s">
        <v>155</v>
      </c>
      <c r="C97" s="73" t="s">
        <v>175</v>
      </c>
      <c r="D97" s="130" t="s">
        <v>176</v>
      </c>
      <c r="E97" s="138"/>
      <c r="F97" s="138"/>
      <c r="G97" s="138" t="s">
        <v>51</v>
      </c>
      <c r="H97" s="138"/>
      <c r="I97" s="138"/>
      <c r="J97" s="138"/>
      <c r="K97" s="110"/>
      <c r="L97" s="110"/>
      <c r="M97" s="110">
        <v>40651</v>
      </c>
    </row>
    <row r="98" spans="1:13" ht="28.5" customHeight="1" x14ac:dyDescent="0.25">
      <c r="A98" s="298">
        <v>101</v>
      </c>
      <c r="B98" s="72" t="s">
        <v>155</v>
      </c>
      <c r="C98" s="72" t="s">
        <v>175</v>
      </c>
      <c r="D98" s="77" t="s">
        <v>157</v>
      </c>
      <c r="E98" s="138"/>
      <c r="F98" s="138"/>
      <c r="G98" s="138" t="s">
        <v>51</v>
      </c>
      <c r="H98" s="138"/>
      <c r="I98" s="138"/>
      <c r="J98" s="138"/>
      <c r="K98" s="110"/>
      <c r="L98" s="110"/>
      <c r="M98" s="110">
        <v>40651</v>
      </c>
    </row>
    <row r="99" spans="1:13" ht="28.5" customHeight="1" x14ac:dyDescent="0.25">
      <c r="A99" s="298">
        <v>102</v>
      </c>
      <c r="B99" s="72" t="s">
        <v>155</v>
      </c>
      <c r="C99" s="72" t="s">
        <v>177</v>
      </c>
      <c r="D99" s="77" t="s">
        <v>178</v>
      </c>
      <c r="E99" s="138"/>
      <c r="F99" s="138"/>
      <c r="G99" s="138" t="s">
        <v>51</v>
      </c>
      <c r="H99" s="138"/>
      <c r="I99" s="138"/>
      <c r="J99" s="138"/>
      <c r="K99" s="110"/>
      <c r="L99" s="110"/>
      <c r="M99" s="110">
        <v>40651</v>
      </c>
    </row>
    <row r="100" spans="1:13" ht="28.5" customHeight="1" x14ac:dyDescent="0.25">
      <c r="A100" s="298">
        <v>103</v>
      </c>
      <c r="B100" s="72" t="s">
        <v>155</v>
      </c>
      <c r="C100" s="72" t="s">
        <v>156</v>
      </c>
      <c r="D100" s="77" t="s">
        <v>179</v>
      </c>
      <c r="E100" s="138"/>
      <c r="F100" s="138"/>
      <c r="G100" s="138" t="s">
        <v>51</v>
      </c>
      <c r="H100" s="138"/>
      <c r="I100" s="138"/>
      <c r="J100" s="138"/>
      <c r="K100" s="110"/>
      <c r="L100" s="110"/>
      <c r="M100" s="110">
        <v>40651</v>
      </c>
    </row>
    <row r="101" spans="1:13" ht="28.5" customHeight="1" x14ac:dyDescent="0.25">
      <c r="A101" s="298">
        <v>104</v>
      </c>
      <c r="B101" s="72" t="s">
        <v>180</v>
      </c>
      <c r="C101" s="72" t="s">
        <v>181</v>
      </c>
      <c r="D101" s="77" t="s">
        <v>182</v>
      </c>
      <c r="E101" s="138"/>
      <c r="F101" s="138"/>
      <c r="G101" s="138" t="s">
        <v>51</v>
      </c>
      <c r="H101" s="138" t="s">
        <v>51</v>
      </c>
      <c r="I101" s="138"/>
      <c r="J101" s="138"/>
      <c r="K101" s="110">
        <v>40452</v>
      </c>
      <c r="L101" s="110"/>
      <c r="M101" s="110">
        <v>40452</v>
      </c>
    </row>
    <row r="102" spans="1:13" ht="28.5" customHeight="1" x14ac:dyDescent="0.25">
      <c r="A102" s="298">
        <v>105</v>
      </c>
      <c r="B102" s="72" t="s">
        <v>180</v>
      </c>
      <c r="C102" s="72" t="s">
        <v>183</v>
      </c>
      <c r="D102" s="77" t="s">
        <v>184</v>
      </c>
      <c r="E102" s="138" t="s">
        <v>51</v>
      </c>
      <c r="F102" s="138" t="s">
        <v>51</v>
      </c>
      <c r="G102" s="138" t="s">
        <v>51</v>
      </c>
      <c r="H102" s="138" t="s">
        <v>51</v>
      </c>
      <c r="I102" s="138" t="s">
        <v>51</v>
      </c>
      <c r="J102" s="138"/>
      <c r="K102" s="110">
        <v>40452</v>
      </c>
      <c r="L102" s="110"/>
      <c r="M102" s="110">
        <v>40452</v>
      </c>
    </row>
    <row r="103" spans="1:13" ht="45" customHeight="1" x14ac:dyDescent="0.25">
      <c r="A103" s="298">
        <v>106</v>
      </c>
      <c r="B103" s="72" t="s">
        <v>52</v>
      </c>
      <c r="C103" s="72" t="s">
        <v>61</v>
      </c>
      <c r="D103" s="77" t="s">
        <v>185</v>
      </c>
      <c r="E103" s="138"/>
      <c r="F103" s="138" t="s">
        <v>51</v>
      </c>
      <c r="G103" s="138"/>
      <c r="H103" s="138"/>
      <c r="I103" s="138"/>
      <c r="J103" s="138"/>
      <c r="K103" s="110">
        <v>40336</v>
      </c>
      <c r="L103" s="110"/>
      <c r="M103" s="110">
        <v>40336</v>
      </c>
    </row>
    <row r="104" spans="1:13" ht="45" customHeight="1" x14ac:dyDescent="0.25">
      <c r="A104" s="298">
        <v>107</v>
      </c>
      <c r="B104" s="72" t="s">
        <v>84</v>
      </c>
      <c r="C104" s="72" t="s">
        <v>85</v>
      </c>
      <c r="D104" s="77" t="s">
        <v>185</v>
      </c>
      <c r="E104" s="138"/>
      <c r="F104" s="138" t="s">
        <v>51</v>
      </c>
      <c r="G104" s="138"/>
      <c r="H104" s="138"/>
      <c r="I104" s="138"/>
      <c r="J104" s="138"/>
      <c r="K104" s="110">
        <v>40336</v>
      </c>
      <c r="L104" s="110"/>
      <c r="M104" s="110">
        <v>40336</v>
      </c>
    </row>
    <row r="105" spans="1:13" ht="45" customHeight="1" x14ac:dyDescent="0.25">
      <c r="A105" s="298">
        <v>108</v>
      </c>
      <c r="B105" s="72" t="s">
        <v>52</v>
      </c>
      <c r="C105" s="72" t="s">
        <v>186</v>
      </c>
      <c r="D105" s="77" t="s">
        <v>187</v>
      </c>
      <c r="E105" s="138"/>
      <c r="F105" s="138" t="s">
        <v>51</v>
      </c>
      <c r="G105" s="138"/>
      <c r="H105" s="138"/>
      <c r="I105" s="138"/>
      <c r="J105" s="138"/>
      <c r="K105" s="110">
        <v>40336</v>
      </c>
      <c r="L105" s="110"/>
      <c r="M105" s="110">
        <v>40336</v>
      </c>
    </row>
    <row r="106" spans="1:13" ht="28.5" customHeight="1" x14ac:dyDescent="0.25">
      <c r="A106" s="298">
        <v>109</v>
      </c>
      <c r="B106" s="72" t="s">
        <v>78</v>
      </c>
      <c r="C106" s="72" t="s">
        <v>74</v>
      </c>
      <c r="D106" s="77" t="s">
        <v>188</v>
      </c>
      <c r="E106" s="138" t="s">
        <v>51</v>
      </c>
      <c r="F106" s="138" t="s">
        <v>51</v>
      </c>
      <c r="G106" s="138"/>
      <c r="H106" s="138"/>
      <c r="I106" s="138" t="s">
        <v>51</v>
      </c>
      <c r="J106" s="138"/>
      <c r="K106" s="110">
        <v>40336</v>
      </c>
      <c r="L106" s="110"/>
      <c r="M106" s="110">
        <v>40336</v>
      </c>
    </row>
    <row r="107" spans="1:13" ht="28.5" customHeight="1" x14ac:dyDescent="0.25">
      <c r="A107" s="298">
        <v>110</v>
      </c>
      <c r="B107" s="72" t="s">
        <v>78</v>
      </c>
      <c r="C107" s="72" t="s">
        <v>74</v>
      </c>
      <c r="D107" s="77" t="s">
        <v>189</v>
      </c>
      <c r="E107" s="138" t="s">
        <v>51</v>
      </c>
      <c r="F107" s="138" t="s">
        <v>51</v>
      </c>
      <c r="G107" s="138"/>
      <c r="H107" s="138"/>
      <c r="I107" s="138"/>
      <c r="J107" s="138"/>
      <c r="K107" s="110">
        <v>40336</v>
      </c>
      <c r="L107" s="110"/>
      <c r="M107" s="110">
        <v>40336</v>
      </c>
    </row>
    <row r="108" spans="1:13" ht="173.25" customHeight="1" x14ac:dyDescent="0.25">
      <c r="A108" s="298">
        <v>111</v>
      </c>
      <c r="B108" s="72" t="s">
        <v>78</v>
      </c>
      <c r="C108" s="72" t="s">
        <v>76</v>
      </c>
      <c r="D108" s="402" t="s">
        <v>190</v>
      </c>
      <c r="E108" s="138"/>
      <c r="F108" s="138" t="s">
        <v>51</v>
      </c>
      <c r="G108" s="138"/>
      <c r="H108" s="138"/>
      <c r="I108" s="138"/>
      <c r="J108" s="138"/>
      <c r="K108" s="110"/>
      <c r="L108" s="110"/>
      <c r="M108" s="110"/>
    </row>
    <row r="109" spans="1:13" ht="74.25" customHeight="1" x14ac:dyDescent="0.25">
      <c r="A109" s="298">
        <v>112</v>
      </c>
      <c r="B109" s="72" t="s">
        <v>52</v>
      </c>
      <c r="C109" s="72" t="s">
        <v>74</v>
      </c>
      <c r="D109" s="77" t="s">
        <v>191</v>
      </c>
      <c r="E109" s="138" t="s">
        <v>51</v>
      </c>
      <c r="F109" s="138"/>
      <c r="G109" s="138"/>
      <c r="H109" s="138"/>
      <c r="I109" s="138"/>
      <c r="J109" s="138"/>
      <c r="K109" s="110"/>
      <c r="L109" s="110">
        <v>41791</v>
      </c>
      <c r="M109" s="110"/>
    </row>
    <row r="110" spans="1:13" ht="71.25" customHeight="1" x14ac:dyDescent="0.25">
      <c r="A110" s="298">
        <v>112</v>
      </c>
      <c r="B110" s="72" t="s">
        <v>52</v>
      </c>
      <c r="C110" s="72" t="s">
        <v>158</v>
      </c>
      <c r="D110" s="77" t="str">
        <f>D109</f>
        <v>Combination {ID, IDPayer} must be present in at least one Remittance.Advice with Remittance.Advice.Header.SenderID = Claim.Submission.Header.ReceiverID   if Resubmission.Type = 'correction' or 'internal complaint'.</v>
      </c>
      <c r="E110" s="138" t="s">
        <v>51</v>
      </c>
      <c r="F110" s="138"/>
      <c r="G110" s="138"/>
      <c r="H110" s="138"/>
      <c r="I110" s="138"/>
      <c r="J110" s="138"/>
      <c r="K110" s="110"/>
      <c r="L110" s="110">
        <v>41791</v>
      </c>
      <c r="M110" s="110"/>
    </row>
    <row r="111" spans="1:13" ht="90" customHeight="1" x14ac:dyDescent="0.25">
      <c r="A111" s="298">
        <v>113</v>
      </c>
      <c r="B111" s="72" t="s">
        <v>78</v>
      </c>
      <c r="C111" s="72" t="s">
        <v>79</v>
      </c>
      <c r="D111" s="77" t="s">
        <v>192</v>
      </c>
      <c r="E111" s="138" t="s">
        <v>51</v>
      </c>
      <c r="F111" s="138" t="s">
        <v>51</v>
      </c>
      <c r="G111" s="138"/>
      <c r="H111" s="138" t="s">
        <v>51</v>
      </c>
      <c r="I111" s="138" t="s">
        <v>51</v>
      </c>
      <c r="J111" s="138"/>
      <c r="K111" s="110"/>
      <c r="L111" s="110"/>
      <c r="M111" s="110"/>
    </row>
    <row r="112" spans="1:13" ht="30" customHeight="1" x14ac:dyDescent="0.25">
      <c r="A112" s="298">
        <v>114</v>
      </c>
      <c r="B112" s="72" t="s">
        <v>78</v>
      </c>
      <c r="C112" s="72" t="s">
        <v>145</v>
      </c>
      <c r="D112" s="77" t="s">
        <v>193</v>
      </c>
      <c r="E112" s="138"/>
      <c r="F112" s="138" t="s">
        <v>51</v>
      </c>
      <c r="G112" s="138"/>
      <c r="H112" s="138"/>
      <c r="I112" s="138" t="s">
        <v>51</v>
      </c>
      <c r="J112" s="138"/>
      <c r="K112" s="110"/>
      <c r="L112" s="110"/>
      <c r="M112" s="110">
        <v>40544</v>
      </c>
    </row>
    <row r="113" spans="1:13" ht="28.5" customHeight="1" x14ac:dyDescent="0.25">
      <c r="A113" s="298">
        <v>115</v>
      </c>
      <c r="B113" s="72" t="s">
        <v>76</v>
      </c>
      <c r="C113" s="72" t="s">
        <v>76</v>
      </c>
      <c r="D113" s="77" t="s">
        <v>194</v>
      </c>
      <c r="E113" s="138" t="s">
        <v>51</v>
      </c>
      <c r="F113" s="138" t="s">
        <v>51</v>
      </c>
      <c r="G113" s="138" t="s">
        <v>51</v>
      </c>
      <c r="H113" s="138" t="s">
        <v>51</v>
      </c>
      <c r="I113" s="138" t="s">
        <v>51</v>
      </c>
      <c r="J113" s="138"/>
      <c r="K113" s="110"/>
      <c r="L113" s="110"/>
      <c r="M113" s="110"/>
    </row>
    <row r="114" spans="1:13" ht="28.5" customHeight="1" x14ac:dyDescent="0.25">
      <c r="A114" s="298">
        <v>116</v>
      </c>
      <c r="B114" s="72" t="s">
        <v>64</v>
      </c>
      <c r="C114" s="72" t="s">
        <v>195</v>
      </c>
      <c r="D114" s="77" t="s">
        <v>196</v>
      </c>
      <c r="E114" s="138"/>
      <c r="F114" s="138"/>
      <c r="G114" s="138" t="s">
        <v>51</v>
      </c>
      <c r="H114" s="138"/>
      <c r="I114" s="138"/>
      <c r="J114" s="138"/>
      <c r="K114" s="110"/>
      <c r="L114" s="110"/>
      <c r="M114" s="110">
        <v>40651</v>
      </c>
    </row>
    <row r="115" spans="1:13" ht="75" customHeight="1" x14ac:dyDescent="0.25">
      <c r="A115" s="298">
        <v>117</v>
      </c>
      <c r="B115" s="72" t="s">
        <v>52</v>
      </c>
      <c r="C115" s="72" t="s">
        <v>74</v>
      </c>
      <c r="D115" s="77" t="s">
        <v>197</v>
      </c>
      <c r="E115" s="138"/>
      <c r="F115" s="138" t="s">
        <v>51</v>
      </c>
      <c r="G115" s="138"/>
      <c r="H115" s="138"/>
      <c r="I115" s="138"/>
      <c r="J115" s="138"/>
      <c r="K115" s="110"/>
      <c r="L115" s="110"/>
      <c r="M115" s="110"/>
    </row>
    <row r="116" spans="1:13" ht="72.75" customHeight="1" x14ac:dyDescent="0.25">
      <c r="A116" s="298">
        <f>A115</f>
        <v>117</v>
      </c>
      <c r="B116" s="72" t="str">
        <f>B115</f>
        <v>Claim</v>
      </c>
      <c r="C116" s="72" t="s">
        <v>61</v>
      </c>
      <c r="D116" s="77" t="str">
        <f>D115</f>
        <v>if reciever is not HAAD then RemittanceAdvice cannot be resubmitted before receiving claim resubmission, i.e. combination ClaimID/ProviderID  must be unique across all RemittanceAdvices, unless ‘sterilised’ by a preceding Claim.Submission transaction.</v>
      </c>
      <c r="E116" s="138"/>
      <c r="F116" s="138" t="str">
        <f>F115</f>
        <v>•</v>
      </c>
      <c r="G116" s="138"/>
      <c r="H116" s="138"/>
      <c r="I116" s="138"/>
      <c r="J116" s="138"/>
      <c r="K116" s="110"/>
      <c r="L116" s="110"/>
      <c r="M116" s="110"/>
    </row>
    <row r="117" spans="1:13" ht="68.25" customHeight="1" x14ac:dyDescent="0.25">
      <c r="A117" s="298">
        <v>118</v>
      </c>
      <c r="B117" s="72" t="s">
        <v>52</v>
      </c>
      <c r="C117" s="72" t="s">
        <v>74</v>
      </c>
      <c r="D117" s="77" t="s">
        <v>198</v>
      </c>
      <c r="E117" s="138" t="s">
        <v>51</v>
      </c>
      <c r="F117" s="138"/>
      <c r="G117" s="138"/>
      <c r="H117" s="138"/>
      <c r="I117" s="138"/>
      <c r="J117" s="138"/>
      <c r="K117" s="110"/>
      <c r="L117" s="110">
        <v>41791</v>
      </c>
      <c r="M117" s="110"/>
    </row>
    <row r="118" spans="1:13" ht="68.25" customHeight="1" x14ac:dyDescent="0.25">
      <c r="A118" s="298">
        <f>A117</f>
        <v>118</v>
      </c>
      <c r="B118" s="72" t="str">
        <f>B117</f>
        <v>Claim</v>
      </c>
      <c r="C118" s="72" t="s">
        <v>61</v>
      </c>
      <c r="D118" s="77" t="str">
        <f>D117</f>
        <v>if reciever is not HAAD then Claim cannot be resubmitted before receiving corresponding Remittance.Advice transaction, i.e. combination ClaimID/ProviderID must be unique across all Claim.Submissions, unless ‘sterilised’ by a preceding Remittance.Advice.</v>
      </c>
      <c r="E118" s="138" t="str">
        <f>E117</f>
        <v>•</v>
      </c>
      <c r="F118" s="138"/>
      <c r="G118" s="138"/>
      <c r="H118" s="138"/>
      <c r="I118" s="138"/>
      <c r="J118" s="138"/>
      <c r="K118" s="110"/>
      <c r="L118" s="110">
        <v>41791</v>
      </c>
      <c r="M118" s="110"/>
    </row>
    <row r="119" spans="1:13" ht="45" customHeight="1" x14ac:dyDescent="0.25">
      <c r="A119" s="298">
        <v>119</v>
      </c>
      <c r="B119" s="72" t="s">
        <v>52</v>
      </c>
      <c r="C119" s="72" t="s">
        <v>199</v>
      </c>
      <c r="D119" s="77" t="s">
        <v>200</v>
      </c>
      <c r="E119" s="138" t="s">
        <v>51</v>
      </c>
      <c r="F119" s="138"/>
      <c r="G119" s="138"/>
      <c r="H119" s="138"/>
      <c r="I119" s="138"/>
      <c r="J119" s="138"/>
      <c r="K119" s="110"/>
      <c r="L119" s="110">
        <v>41791</v>
      </c>
      <c r="M119" s="110"/>
    </row>
    <row r="120" spans="1:13" ht="28.5" customHeight="1" x14ac:dyDescent="0.25">
      <c r="A120" s="298">
        <v>120</v>
      </c>
      <c r="B120" s="72" t="s">
        <v>84</v>
      </c>
      <c r="C120" s="72" t="s">
        <v>95</v>
      </c>
      <c r="D120" s="77" t="s">
        <v>201</v>
      </c>
      <c r="E120" s="138" t="s">
        <v>51</v>
      </c>
      <c r="F120" s="138"/>
      <c r="G120" s="138"/>
      <c r="H120" s="138" t="s">
        <v>51</v>
      </c>
      <c r="I120" s="138"/>
      <c r="J120" s="138"/>
      <c r="K120" s="110"/>
      <c r="L120" s="110"/>
      <c r="M120" s="110">
        <v>40709</v>
      </c>
    </row>
    <row r="121" spans="1:13" ht="28.5" customHeight="1" x14ac:dyDescent="0.25">
      <c r="A121" s="298">
        <v>121</v>
      </c>
      <c r="B121" s="72" t="s">
        <v>64</v>
      </c>
      <c r="C121" s="72" t="s">
        <v>202</v>
      </c>
      <c r="D121" s="77" t="s">
        <v>203</v>
      </c>
      <c r="E121" s="138"/>
      <c r="F121" s="138"/>
      <c r="G121" s="138" t="s">
        <v>51</v>
      </c>
      <c r="H121" s="138"/>
      <c r="I121" s="138"/>
      <c r="J121" s="138"/>
      <c r="K121" s="110"/>
      <c r="L121" s="110"/>
      <c r="M121" s="110">
        <v>40651</v>
      </c>
    </row>
    <row r="122" spans="1:13" ht="45" x14ac:dyDescent="0.25">
      <c r="A122" s="298">
        <v>122</v>
      </c>
      <c r="B122" s="72" t="s">
        <v>172</v>
      </c>
      <c r="C122" s="72" t="s">
        <v>173</v>
      </c>
      <c r="D122" s="228" t="s">
        <v>204</v>
      </c>
      <c r="E122" s="138"/>
      <c r="F122" s="138"/>
      <c r="G122" s="138" t="s">
        <v>51</v>
      </c>
      <c r="H122" s="138"/>
      <c r="I122" s="138"/>
      <c r="J122" s="138"/>
      <c r="K122" s="110"/>
      <c r="L122" s="110"/>
      <c r="M122" s="110">
        <v>40651</v>
      </c>
    </row>
    <row r="123" spans="1:13" ht="30" customHeight="1" x14ac:dyDescent="0.25">
      <c r="A123" s="298">
        <v>123</v>
      </c>
      <c r="B123" s="72" t="s">
        <v>78</v>
      </c>
      <c r="C123" s="72" t="s">
        <v>145</v>
      </c>
      <c r="D123" s="114" t="s">
        <v>205</v>
      </c>
      <c r="E123" s="138"/>
      <c r="F123" s="138" t="s">
        <v>51</v>
      </c>
      <c r="G123" s="138"/>
      <c r="H123" s="138"/>
      <c r="I123" s="138"/>
      <c r="J123" s="138"/>
      <c r="K123" s="110"/>
      <c r="L123" s="110"/>
      <c r="M123" s="110">
        <v>40709</v>
      </c>
    </row>
    <row r="124" spans="1:13" ht="45" customHeight="1" x14ac:dyDescent="0.25">
      <c r="A124" s="298">
        <v>124</v>
      </c>
      <c r="B124" s="72" t="s">
        <v>78</v>
      </c>
      <c r="C124" s="72" t="s">
        <v>144</v>
      </c>
      <c r="D124" s="77" t="s">
        <v>206</v>
      </c>
      <c r="E124" s="138"/>
      <c r="F124" s="138" t="s">
        <v>51</v>
      </c>
      <c r="G124" s="138"/>
      <c r="H124" s="138"/>
      <c r="I124" s="138"/>
      <c r="J124" s="138"/>
      <c r="K124" s="110">
        <v>41791</v>
      </c>
      <c r="L124" s="110"/>
      <c r="M124" s="110"/>
    </row>
    <row r="125" spans="1:13" ht="30" customHeight="1" x14ac:dyDescent="0.25">
      <c r="A125" s="298">
        <v>125</v>
      </c>
      <c r="B125" s="72" t="s">
        <v>76</v>
      </c>
      <c r="C125" s="72" t="s">
        <v>76</v>
      </c>
      <c r="D125" s="77" t="s">
        <v>207</v>
      </c>
      <c r="E125" s="138" t="s">
        <v>51</v>
      </c>
      <c r="F125" s="138" t="s">
        <v>51</v>
      </c>
      <c r="G125" s="138" t="s">
        <v>51</v>
      </c>
      <c r="H125" s="138" t="s">
        <v>51</v>
      </c>
      <c r="I125" s="138" t="s">
        <v>51</v>
      </c>
      <c r="J125" s="138"/>
      <c r="K125" s="110"/>
      <c r="L125" s="110"/>
      <c r="M125" s="110"/>
    </row>
    <row r="126" spans="1:13" ht="45" customHeight="1" x14ac:dyDescent="0.25">
      <c r="A126" s="298">
        <v>126</v>
      </c>
      <c r="B126" s="72" t="s">
        <v>76</v>
      </c>
      <c r="C126" s="72" t="s">
        <v>76</v>
      </c>
      <c r="D126" s="77" t="s">
        <v>208</v>
      </c>
      <c r="E126" s="138" t="s">
        <v>51</v>
      </c>
      <c r="F126" s="138" t="s">
        <v>51</v>
      </c>
      <c r="G126" s="138" t="s">
        <v>51</v>
      </c>
      <c r="H126" s="138" t="s">
        <v>51</v>
      </c>
      <c r="I126" s="138" t="s">
        <v>51</v>
      </c>
      <c r="J126" s="138"/>
      <c r="K126" s="110"/>
      <c r="L126" s="110"/>
      <c r="M126" s="110"/>
    </row>
    <row r="127" spans="1:13" ht="45" x14ac:dyDescent="0.25">
      <c r="A127" s="298">
        <v>127</v>
      </c>
      <c r="B127" s="72" t="s">
        <v>78</v>
      </c>
      <c r="C127" s="72" t="s">
        <v>79</v>
      </c>
      <c r="D127" s="77" t="s">
        <v>209</v>
      </c>
      <c r="E127" s="138" t="s">
        <v>51</v>
      </c>
      <c r="F127" s="138"/>
      <c r="G127" s="138"/>
      <c r="H127" s="138" t="s">
        <v>51</v>
      </c>
      <c r="I127" s="138"/>
      <c r="J127" s="138"/>
      <c r="K127" s="110"/>
      <c r="L127" s="110"/>
      <c r="M127" s="110">
        <v>40709</v>
      </c>
    </row>
    <row r="128" spans="1:13" ht="137.25" customHeight="1" x14ac:dyDescent="0.25">
      <c r="A128" s="298">
        <v>128</v>
      </c>
      <c r="B128" s="72" t="s">
        <v>78</v>
      </c>
      <c r="C128" s="72" t="s">
        <v>76</v>
      </c>
      <c r="D128" s="77" t="s">
        <v>210</v>
      </c>
      <c r="E128" s="138" t="s">
        <v>51</v>
      </c>
      <c r="F128" s="138"/>
      <c r="G128" s="138"/>
      <c r="H128" s="138" t="s">
        <v>51</v>
      </c>
      <c r="I128" s="138"/>
      <c r="J128" s="138"/>
      <c r="K128" s="110">
        <v>40422</v>
      </c>
      <c r="L128" s="110"/>
      <c r="M128" s="110">
        <v>40491</v>
      </c>
    </row>
    <row r="129" spans="1:13" ht="45" customHeight="1" x14ac:dyDescent="0.25">
      <c r="A129" s="298">
        <v>129</v>
      </c>
      <c r="B129" s="72" t="s">
        <v>48</v>
      </c>
      <c r="C129" s="72" t="s">
        <v>89</v>
      </c>
      <c r="D129" s="77" t="s">
        <v>211</v>
      </c>
      <c r="E129" s="138"/>
      <c r="F129" s="138"/>
      <c r="G129" s="138" t="s">
        <v>51</v>
      </c>
      <c r="H129" s="138"/>
      <c r="I129" s="138"/>
      <c r="J129" s="138"/>
      <c r="K129" s="110"/>
      <c r="L129" s="110"/>
      <c r="M129" s="110">
        <v>40709</v>
      </c>
    </row>
    <row r="130" spans="1:13" ht="30" customHeight="1" x14ac:dyDescent="0.25">
      <c r="A130" s="298">
        <v>130</v>
      </c>
      <c r="B130" s="72" t="s">
        <v>78</v>
      </c>
      <c r="C130" s="72" t="s">
        <v>74</v>
      </c>
      <c r="D130" s="77" t="s">
        <v>212</v>
      </c>
      <c r="E130" s="138" t="s">
        <v>51</v>
      </c>
      <c r="F130" s="138"/>
      <c r="G130" s="138"/>
      <c r="H130" s="138"/>
      <c r="I130" s="138"/>
      <c r="J130" s="138"/>
      <c r="K130" s="110"/>
      <c r="L130" s="110"/>
      <c r="M130" s="110">
        <v>40709</v>
      </c>
    </row>
    <row r="131" spans="1:13" ht="45" x14ac:dyDescent="0.25">
      <c r="A131" s="298">
        <v>131</v>
      </c>
      <c r="B131" s="72" t="s">
        <v>78</v>
      </c>
      <c r="C131" s="72" t="s">
        <v>145</v>
      </c>
      <c r="D131" s="77" t="s">
        <v>213</v>
      </c>
      <c r="E131" s="138"/>
      <c r="F131" s="138" t="s">
        <v>51</v>
      </c>
      <c r="G131" s="138"/>
      <c r="H131" s="138"/>
      <c r="I131" s="138"/>
      <c r="J131" s="138"/>
      <c r="K131" s="110"/>
      <c r="L131" s="110"/>
      <c r="M131" s="110">
        <v>40709</v>
      </c>
    </row>
    <row r="132" spans="1:13" ht="102.75" customHeight="1" x14ac:dyDescent="0.25">
      <c r="A132" s="298">
        <v>132</v>
      </c>
      <c r="B132" s="72" t="s">
        <v>155</v>
      </c>
      <c r="C132" s="72" t="s">
        <v>214</v>
      </c>
      <c r="D132" s="77" t="s">
        <v>215</v>
      </c>
      <c r="E132" s="138"/>
      <c r="F132" s="138"/>
      <c r="G132" s="138" t="s">
        <v>51</v>
      </c>
      <c r="H132" s="138"/>
      <c r="I132" s="138"/>
      <c r="J132" s="138"/>
      <c r="K132" s="110"/>
      <c r="L132" s="110"/>
      <c r="M132" s="110">
        <v>40638</v>
      </c>
    </row>
    <row r="133" spans="1:13" ht="45" customHeight="1" x14ac:dyDescent="0.25">
      <c r="A133" s="298">
        <v>133</v>
      </c>
      <c r="B133" s="72" t="s">
        <v>78</v>
      </c>
      <c r="C133" s="72" t="s">
        <v>71</v>
      </c>
      <c r="D133" s="77" t="s">
        <v>216</v>
      </c>
      <c r="E133" s="138"/>
      <c r="F133" s="138" t="s">
        <v>51</v>
      </c>
      <c r="G133" s="138"/>
      <c r="H133" s="138"/>
      <c r="I133" s="138"/>
      <c r="J133" s="138"/>
      <c r="K133" s="110">
        <v>41791</v>
      </c>
      <c r="L133" s="110"/>
      <c r="M133" s="110"/>
    </row>
    <row r="134" spans="1:13" ht="28.5" customHeight="1" x14ac:dyDescent="0.25">
      <c r="A134" s="298">
        <v>134</v>
      </c>
      <c r="B134" s="72" t="s">
        <v>52</v>
      </c>
      <c r="C134" s="72" t="s">
        <v>61</v>
      </c>
      <c r="D134" s="130" t="s">
        <v>217</v>
      </c>
      <c r="E134" s="138"/>
      <c r="F134" s="138" t="s">
        <v>51</v>
      </c>
      <c r="G134" s="138"/>
      <c r="H134" s="138"/>
      <c r="I134" s="138"/>
      <c r="J134" s="138"/>
      <c r="K134" s="110"/>
      <c r="L134" s="110"/>
      <c r="M134" s="110">
        <v>40709</v>
      </c>
    </row>
    <row r="135" spans="1:13" ht="28.5" customHeight="1" x14ac:dyDescent="0.25">
      <c r="A135" s="298">
        <v>135</v>
      </c>
      <c r="B135" s="72" t="s">
        <v>52</v>
      </c>
      <c r="C135" s="72" t="s">
        <v>186</v>
      </c>
      <c r="D135" s="77" t="s">
        <v>218</v>
      </c>
      <c r="E135" s="138"/>
      <c r="F135" s="138" t="s">
        <v>51</v>
      </c>
      <c r="G135" s="138"/>
      <c r="H135" s="138"/>
      <c r="I135" s="138"/>
      <c r="J135" s="138"/>
      <c r="K135" s="110"/>
      <c r="L135" s="110"/>
      <c r="M135" s="110">
        <v>40709</v>
      </c>
    </row>
    <row r="136" spans="1:13" ht="60" x14ac:dyDescent="0.25">
      <c r="A136" s="298">
        <v>136</v>
      </c>
      <c r="B136" s="72" t="s">
        <v>172</v>
      </c>
      <c r="C136" s="72" t="s">
        <v>173</v>
      </c>
      <c r="D136" s="77" t="s">
        <v>219</v>
      </c>
      <c r="E136" s="138"/>
      <c r="F136" s="138"/>
      <c r="G136" s="138" t="s">
        <v>51</v>
      </c>
      <c r="H136" s="138"/>
      <c r="I136" s="138"/>
      <c r="J136" s="138"/>
      <c r="K136" s="110"/>
      <c r="L136" s="110">
        <v>41791</v>
      </c>
      <c r="M136" s="110"/>
    </row>
    <row r="137" spans="1:13" ht="30" customHeight="1" x14ac:dyDescent="0.25">
      <c r="A137" s="298">
        <v>137</v>
      </c>
      <c r="B137" s="72" t="s">
        <v>52</v>
      </c>
      <c r="C137" s="72" t="s">
        <v>158</v>
      </c>
      <c r="D137" s="77" t="s">
        <v>220</v>
      </c>
      <c r="E137" s="138"/>
      <c r="F137" s="138" t="s">
        <v>51</v>
      </c>
      <c r="G137" s="138"/>
      <c r="H137" s="138"/>
      <c r="I137" s="138"/>
      <c r="J137" s="138"/>
      <c r="K137" s="110"/>
      <c r="L137" s="110">
        <v>41791</v>
      </c>
      <c r="M137" s="110"/>
    </row>
    <row r="138" spans="1:13" ht="28.5" customHeight="1" x14ac:dyDescent="0.25">
      <c r="A138" s="298">
        <v>138</v>
      </c>
      <c r="B138" s="72" t="s">
        <v>78</v>
      </c>
      <c r="C138" s="72" t="s">
        <v>88</v>
      </c>
      <c r="D138" s="130" t="s">
        <v>221</v>
      </c>
      <c r="E138" s="138" t="s">
        <v>51</v>
      </c>
      <c r="F138" s="138"/>
      <c r="G138" s="138"/>
      <c r="H138" s="138" t="s">
        <v>51</v>
      </c>
      <c r="I138" s="138"/>
      <c r="J138" s="138"/>
      <c r="K138" s="110"/>
      <c r="L138" s="110"/>
      <c r="M138" s="110">
        <v>40709</v>
      </c>
    </row>
    <row r="139" spans="1:13" ht="45" customHeight="1" x14ac:dyDescent="0.25">
      <c r="A139" s="298">
        <v>139</v>
      </c>
      <c r="B139" s="72" t="s">
        <v>78</v>
      </c>
      <c r="C139" s="72" t="s">
        <v>95</v>
      </c>
      <c r="D139" s="77" t="s">
        <v>222</v>
      </c>
      <c r="E139" s="138" t="s">
        <v>51</v>
      </c>
      <c r="F139" s="138"/>
      <c r="G139" s="138"/>
      <c r="H139" s="138"/>
      <c r="I139" s="138"/>
      <c r="J139" s="138"/>
      <c r="K139" s="110"/>
      <c r="L139" s="110"/>
      <c r="M139" s="110">
        <v>40709</v>
      </c>
    </row>
    <row r="140" spans="1:13" ht="30" customHeight="1" x14ac:dyDescent="0.25">
      <c r="A140" s="298">
        <v>142</v>
      </c>
      <c r="B140" s="72" t="s">
        <v>78</v>
      </c>
      <c r="C140" s="72" t="s">
        <v>88</v>
      </c>
      <c r="D140" s="130" t="s">
        <v>223</v>
      </c>
      <c r="E140" s="138" t="s">
        <v>51</v>
      </c>
      <c r="F140" s="138"/>
      <c r="G140" s="138"/>
      <c r="H140" s="138"/>
      <c r="I140" s="138"/>
      <c r="J140" s="138"/>
      <c r="K140" s="110"/>
      <c r="L140" s="110"/>
      <c r="M140" s="110">
        <v>40709</v>
      </c>
    </row>
    <row r="141" spans="1:13" ht="28.5" customHeight="1" x14ac:dyDescent="0.25">
      <c r="A141" s="298">
        <v>143</v>
      </c>
      <c r="B141" s="72" t="s">
        <v>84</v>
      </c>
      <c r="C141" s="72" t="s">
        <v>93</v>
      </c>
      <c r="D141" s="77" t="s">
        <v>224</v>
      </c>
      <c r="E141" s="138" t="s">
        <v>51</v>
      </c>
      <c r="F141" s="138"/>
      <c r="G141" s="138"/>
      <c r="H141" s="138"/>
      <c r="I141" s="138"/>
      <c r="J141" s="138"/>
      <c r="K141" s="110"/>
      <c r="L141" s="110"/>
      <c r="M141" s="110"/>
    </row>
    <row r="142" spans="1:13" ht="45" customHeight="1" x14ac:dyDescent="0.25">
      <c r="A142" s="298">
        <v>144</v>
      </c>
      <c r="B142" s="72" t="s">
        <v>84</v>
      </c>
      <c r="C142" s="72" t="s">
        <v>95</v>
      </c>
      <c r="D142" s="77" t="s">
        <v>225</v>
      </c>
      <c r="E142" s="138" t="s">
        <v>51</v>
      </c>
      <c r="F142" s="138"/>
      <c r="G142" s="138"/>
      <c r="H142" s="138" t="s">
        <v>51</v>
      </c>
      <c r="I142" s="138"/>
      <c r="J142" s="138"/>
      <c r="K142" s="110"/>
      <c r="L142" s="110"/>
      <c r="M142" s="110">
        <v>40709</v>
      </c>
    </row>
    <row r="143" spans="1:13" ht="30" customHeight="1" x14ac:dyDescent="0.25">
      <c r="A143" s="298">
        <v>145</v>
      </c>
      <c r="B143" s="72" t="s">
        <v>113</v>
      </c>
      <c r="C143" s="72" t="s">
        <v>79</v>
      </c>
      <c r="D143" s="77" t="s">
        <v>226</v>
      </c>
      <c r="E143" s="138" t="s">
        <v>51</v>
      </c>
      <c r="F143" s="138"/>
      <c r="G143" s="138"/>
      <c r="H143" s="138"/>
      <c r="I143" s="138"/>
      <c r="J143" s="138"/>
      <c r="K143" s="110">
        <v>41913</v>
      </c>
      <c r="L143" s="110"/>
      <c r="M143" s="110">
        <v>40709</v>
      </c>
    </row>
    <row r="144" spans="1:13" ht="30" customHeight="1" x14ac:dyDescent="0.25">
      <c r="A144" s="298">
        <v>146</v>
      </c>
      <c r="B144" s="72" t="s">
        <v>78</v>
      </c>
      <c r="C144" s="72" t="s">
        <v>142</v>
      </c>
      <c r="D144" s="77" t="s">
        <v>227</v>
      </c>
      <c r="E144" s="138" t="s">
        <v>51</v>
      </c>
      <c r="F144" s="138" t="s">
        <v>51</v>
      </c>
      <c r="G144" s="138"/>
      <c r="H144" s="138" t="s">
        <v>51</v>
      </c>
      <c r="I144" s="138" t="s">
        <v>51</v>
      </c>
      <c r="J144" s="138"/>
      <c r="K144" s="110">
        <v>41791</v>
      </c>
      <c r="L144" s="110"/>
      <c r="M144" s="110">
        <v>41791</v>
      </c>
    </row>
    <row r="145" spans="1:13" ht="28.5" customHeight="1" x14ac:dyDescent="0.25">
      <c r="A145" s="298">
        <v>147</v>
      </c>
      <c r="B145" s="72" t="s">
        <v>78</v>
      </c>
      <c r="C145" s="72" t="s">
        <v>71</v>
      </c>
      <c r="D145" s="77" t="s">
        <v>228</v>
      </c>
      <c r="E145" s="138" t="s">
        <v>51</v>
      </c>
      <c r="F145" s="138" t="s">
        <v>51</v>
      </c>
      <c r="G145" s="138"/>
      <c r="H145" s="138" t="s">
        <v>51</v>
      </c>
      <c r="I145" s="138"/>
      <c r="J145" s="138"/>
      <c r="K145" s="110"/>
      <c r="L145" s="110"/>
      <c r="M145" s="110">
        <v>40709</v>
      </c>
    </row>
    <row r="146" spans="1:13" ht="28.5" customHeight="1" x14ac:dyDescent="0.25">
      <c r="A146" s="298">
        <v>148</v>
      </c>
      <c r="B146" s="72" t="s">
        <v>78</v>
      </c>
      <c r="C146" s="72" t="s">
        <v>69</v>
      </c>
      <c r="D146" s="77" t="s">
        <v>228</v>
      </c>
      <c r="E146" s="138"/>
      <c r="F146" s="138" t="s">
        <v>51</v>
      </c>
      <c r="G146" s="138"/>
      <c r="H146" s="138"/>
      <c r="I146" s="138"/>
      <c r="J146" s="138"/>
      <c r="K146" s="110"/>
      <c r="L146" s="110"/>
      <c r="M146" s="110">
        <v>40709</v>
      </c>
    </row>
    <row r="147" spans="1:13" ht="28.5" customHeight="1" x14ac:dyDescent="0.25">
      <c r="A147" s="298">
        <v>149</v>
      </c>
      <c r="B147" s="72" t="s">
        <v>52</v>
      </c>
      <c r="C147" s="72" t="s">
        <v>71</v>
      </c>
      <c r="D147" s="77" t="s">
        <v>228</v>
      </c>
      <c r="E147" s="138" t="s">
        <v>51</v>
      </c>
      <c r="F147" s="138"/>
      <c r="G147" s="138"/>
      <c r="H147" s="138"/>
      <c r="I147" s="138"/>
      <c r="J147" s="138"/>
      <c r="K147" s="110"/>
      <c r="L147" s="110"/>
      <c r="M147" s="110">
        <v>40709</v>
      </c>
    </row>
    <row r="148" spans="1:13" ht="28.5" customHeight="1" x14ac:dyDescent="0.25">
      <c r="A148" s="298">
        <v>150</v>
      </c>
      <c r="B148" s="72" t="s">
        <v>52</v>
      </c>
      <c r="C148" s="72" t="s">
        <v>69</v>
      </c>
      <c r="D148" s="77" t="s">
        <v>228</v>
      </c>
      <c r="E148" s="138" t="s">
        <v>51</v>
      </c>
      <c r="F148" s="138"/>
      <c r="G148" s="138"/>
      <c r="H148" s="138"/>
      <c r="I148" s="138"/>
      <c r="J148" s="138"/>
      <c r="K148" s="110"/>
      <c r="L148" s="110"/>
      <c r="M148" s="110">
        <v>40709</v>
      </c>
    </row>
    <row r="149" spans="1:13" ht="30" x14ac:dyDescent="0.25">
      <c r="A149" s="383">
        <v>151</v>
      </c>
      <c r="B149" s="73" t="s">
        <v>78</v>
      </c>
      <c r="C149" s="73" t="s">
        <v>229</v>
      </c>
      <c r="D149" s="77" t="s">
        <v>230</v>
      </c>
      <c r="E149" s="15"/>
      <c r="F149" s="15" t="s">
        <v>51</v>
      </c>
      <c r="G149" s="138"/>
      <c r="H149" s="138"/>
      <c r="I149" s="138"/>
      <c r="J149" s="138"/>
      <c r="K149" s="110"/>
      <c r="L149" s="110"/>
      <c r="M149" s="110">
        <v>40709</v>
      </c>
    </row>
    <row r="150" spans="1:13" ht="45" customHeight="1" x14ac:dyDescent="0.25">
      <c r="A150" s="298">
        <v>152</v>
      </c>
      <c r="B150" s="72" t="s">
        <v>52</v>
      </c>
      <c r="C150" s="72" t="s">
        <v>199</v>
      </c>
      <c r="D150" s="77" t="s">
        <v>231</v>
      </c>
      <c r="E150" s="138" t="s">
        <v>51</v>
      </c>
      <c r="F150" s="138"/>
      <c r="G150" s="138"/>
      <c r="H150" s="138"/>
      <c r="I150" s="138"/>
      <c r="J150" s="138"/>
      <c r="K150" s="110"/>
      <c r="L150" s="110"/>
      <c r="M150" s="110">
        <v>40510</v>
      </c>
    </row>
    <row r="151" spans="1:13" ht="57" customHeight="1" x14ac:dyDescent="0.25">
      <c r="A151" s="298">
        <v>153</v>
      </c>
      <c r="B151" s="72" t="s">
        <v>155</v>
      </c>
      <c r="C151" s="72" t="s">
        <v>232</v>
      </c>
      <c r="D151" s="77" t="s">
        <v>233</v>
      </c>
      <c r="E151" s="138"/>
      <c r="F151" s="138"/>
      <c r="G151" s="138" t="s">
        <v>51</v>
      </c>
      <c r="H151" s="138"/>
      <c r="I151" s="138"/>
      <c r="J151" s="138"/>
      <c r="K151" s="110"/>
      <c r="L151" s="61"/>
      <c r="M151" s="110"/>
    </row>
    <row r="152" spans="1:13" ht="60" x14ac:dyDescent="0.25">
      <c r="A152" s="383">
        <v>155</v>
      </c>
      <c r="B152" s="73" t="s">
        <v>78</v>
      </c>
      <c r="C152" s="73" t="s">
        <v>95</v>
      </c>
      <c r="D152" s="77" t="s">
        <v>234</v>
      </c>
      <c r="E152" s="15" t="s">
        <v>51</v>
      </c>
      <c r="F152" s="15"/>
      <c r="G152" s="15"/>
      <c r="H152" s="15"/>
      <c r="I152" s="15"/>
      <c r="J152" s="15"/>
      <c r="K152" s="110"/>
      <c r="L152" s="110"/>
      <c r="M152" s="110">
        <v>40709</v>
      </c>
    </row>
    <row r="153" spans="1:13" ht="28.5" customHeight="1" x14ac:dyDescent="0.25">
      <c r="A153" s="298">
        <v>156</v>
      </c>
      <c r="B153" s="72" t="s">
        <v>59</v>
      </c>
      <c r="C153" s="72" t="s">
        <v>53</v>
      </c>
      <c r="D153" s="77" t="s">
        <v>54</v>
      </c>
      <c r="E153" s="138"/>
      <c r="F153" s="138"/>
      <c r="G153" s="138"/>
      <c r="H153" s="138" t="s">
        <v>51</v>
      </c>
      <c r="I153" s="138"/>
      <c r="J153" s="138"/>
      <c r="K153" s="110"/>
      <c r="L153" s="61"/>
      <c r="M153" s="110">
        <v>40544</v>
      </c>
    </row>
    <row r="154" spans="1:13" ht="45" customHeight="1" x14ac:dyDescent="0.25">
      <c r="A154" s="298">
        <v>157</v>
      </c>
      <c r="B154" s="72" t="s">
        <v>59</v>
      </c>
      <c r="C154" s="72" t="s">
        <v>53</v>
      </c>
      <c r="D154" s="77" t="s">
        <v>235</v>
      </c>
      <c r="E154" s="138"/>
      <c r="F154" s="138"/>
      <c r="G154" s="138"/>
      <c r="H154" s="138" t="s">
        <v>51</v>
      </c>
      <c r="I154" s="138"/>
      <c r="J154" s="138"/>
      <c r="K154" s="110">
        <v>40544</v>
      </c>
      <c r="L154" s="110"/>
      <c r="M154" s="110">
        <v>40544</v>
      </c>
    </row>
    <row r="155" spans="1:13" ht="45" customHeight="1" x14ac:dyDescent="0.25">
      <c r="A155" s="298">
        <v>158</v>
      </c>
      <c r="B155" s="72" t="s">
        <v>59</v>
      </c>
      <c r="C155" s="72" t="s">
        <v>53</v>
      </c>
      <c r="D155" s="77" t="s">
        <v>236</v>
      </c>
      <c r="E155" s="138"/>
      <c r="F155" s="138"/>
      <c r="G155" s="138"/>
      <c r="H155" s="138"/>
      <c r="I155" s="138" t="s">
        <v>51</v>
      </c>
      <c r="J155" s="138"/>
      <c r="K155" s="110">
        <v>40544</v>
      </c>
      <c r="L155" s="61"/>
      <c r="M155" s="110">
        <v>40544</v>
      </c>
    </row>
    <row r="156" spans="1:13" ht="44.25" customHeight="1" x14ac:dyDescent="0.25">
      <c r="A156" s="298">
        <v>159</v>
      </c>
      <c r="B156" s="72" t="s">
        <v>59</v>
      </c>
      <c r="C156" s="72" t="s">
        <v>158</v>
      </c>
      <c r="D156" s="77" t="s">
        <v>237</v>
      </c>
      <c r="E156" s="138"/>
      <c r="F156" s="138"/>
      <c r="G156" s="138"/>
      <c r="H156" s="138"/>
      <c r="I156" s="138" t="s">
        <v>51</v>
      </c>
      <c r="J156" s="138"/>
      <c r="K156" s="110"/>
      <c r="L156" s="110"/>
      <c r="M156" s="110">
        <v>40544</v>
      </c>
    </row>
    <row r="157" spans="1:13" ht="28.5" customHeight="1" x14ac:dyDescent="0.25">
      <c r="A157" s="298">
        <v>160</v>
      </c>
      <c r="B157" s="72" t="s">
        <v>59</v>
      </c>
      <c r="C157" s="72" t="s">
        <v>74</v>
      </c>
      <c r="D157" s="77" t="s">
        <v>54</v>
      </c>
      <c r="E157" s="138"/>
      <c r="F157" s="138"/>
      <c r="G157" s="138"/>
      <c r="H157" s="138" t="s">
        <v>51</v>
      </c>
      <c r="I157" s="138" t="s">
        <v>51</v>
      </c>
      <c r="J157" s="138"/>
      <c r="K157" s="110"/>
      <c r="L157" s="61"/>
      <c r="M157" s="110">
        <v>40544</v>
      </c>
    </row>
    <row r="158" spans="1:13" ht="28.5" customHeight="1" x14ac:dyDescent="0.25">
      <c r="A158" s="298">
        <v>161</v>
      </c>
      <c r="B158" s="72" t="s">
        <v>59</v>
      </c>
      <c r="C158" s="72" t="s">
        <v>74</v>
      </c>
      <c r="D158" s="77" t="s">
        <v>238</v>
      </c>
      <c r="E158" s="138"/>
      <c r="F158" s="138"/>
      <c r="G158" s="138"/>
      <c r="H158" s="138" t="s">
        <v>51</v>
      </c>
      <c r="I158" s="138" t="s">
        <v>51</v>
      </c>
      <c r="J158" s="138"/>
      <c r="K158" s="110"/>
      <c r="L158" s="110"/>
      <c r="M158" s="110"/>
    </row>
    <row r="159" spans="1:13" ht="28.5" customHeight="1" x14ac:dyDescent="0.25">
      <c r="A159" s="298">
        <v>162</v>
      </c>
      <c r="B159" s="72" t="s">
        <v>59</v>
      </c>
      <c r="C159" s="72" t="s">
        <v>53</v>
      </c>
      <c r="D159" s="77" t="s">
        <v>239</v>
      </c>
      <c r="E159" s="138"/>
      <c r="F159" s="138"/>
      <c r="G159" s="138"/>
      <c r="H159" s="138" t="s">
        <v>51</v>
      </c>
      <c r="I159" s="138"/>
      <c r="J159" s="138"/>
      <c r="K159" s="110"/>
      <c r="L159" s="61"/>
      <c r="M159" s="110">
        <v>40544</v>
      </c>
    </row>
    <row r="160" spans="1:13" ht="28.5" customHeight="1" x14ac:dyDescent="0.25">
      <c r="A160" s="298">
        <v>163</v>
      </c>
      <c r="B160" s="72" t="s">
        <v>59</v>
      </c>
      <c r="C160" s="72" t="s">
        <v>145</v>
      </c>
      <c r="D160" s="77" t="s">
        <v>240</v>
      </c>
      <c r="E160" s="138"/>
      <c r="F160" s="138"/>
      <c r="G160" s="138"/>
      <c r="H160" s="138"/>
      <c r="I160" s="138" t="s">
        <v>51</v>
      </c>
      <c r="J160" s="138"/>
      <c r="K160" s="110"/>
      <c r="L160" s="110"/>
      <c r="M160" s="110">
        <v>40544</v>
      </c>
    </row>
    <row r="161" spans="1:13" ht="28.5" customHeight="1" x14ac:dyDescent="0.25">
      <c r="A161" s="298">
        <v>164</v>
      </c>
      <c r="B161" s="72" t="s">
        <v>59</v>
      </c>
      <c r="C161" s="72" t="s">
        <v>95</v>
      </c>
      <c r="D161" s="77" t="s">
        <v>70</v>
      </c>
      <c r="E161" s="138"/>
      <c r="F161" s="138"/>
      <c r="G161" s="138"/>
      <c r="H161" s="138"/>
      <c r="I161" s="138" t="s">
        <v>51</v>
      </c>
      <c r="J161" s="138"/>
      <c r="K161" s="110">
        <v>40544</v>
      </c>
      <c r="L161" s="61"/>
      <c r="M161" s="110">
        <v>40544</v>
      </c>
    </row>
    <row r="162" spans="1:13" ht="28.5" customHeight="1" x14ac:dyDescent="0.25">
      <c r="A162" s="298">
        <v>165</v>
      </c>
      <c r="B162" s="72" t="s">
        <v>59</v>
      </c>
      <c r="C162" s="72" t="s">
        <v>93</v>
      </c>
      <c r="D162" s="77" t="s">
        <v>70</v>
      </c>
      <c r="E162" s="138"/>
      <c r="F162" s="138"/>
      <c r="G162" s="138"/>
      <c r="H162" s="138"/>
      <c r="I162" s="138" t="s">
        <v>51</v>
      </c>
      <c r="J162" s="138"/>
      <c r="K162" s="110">
        <v>40544</v>
      </c>
      <c r="L162" s="110"/>
      <c r="M162" s="110">
        <v>40544</v>
      </c>
    </row>
    <row r="163" spans="1:13" ht="28.5" customHeight="1" x14ac:dyDescent="0.25">
      <c r="A163" s="298">
        <v>166</v>
      </c>
      <c r="B163" s="72" t="s">
        <v>59</v>
      </c>
      <c r="C163" s="72" t="s">
        <v>93</v>
      </c>
      <c r="D163" s="77" t="s">
        <v>241</v>
      </c>
      <c r="E163" s="138"/>
      <c r="F163" s="138"/>
      <c r="G163" s="138"/>
      <c r="H163" s="138"/>
      <c r="I163" s="138" t="s">
        <v>51</v>
      </c>
      <c r="J163" s="138"/>
      <c r="K163" s="110"/>
      <c r="L163" s="61"/>
      <c r="M163" s="110">
        <v>40544</v>
      </c>
    </row>
    <row r="164" spans="1:13" ht="28.5" customHeight="1" x14ac:dyDescent="0.25">
      <c r="A164" s="298">
        <v>167</v>
      </c>
      <c r="B164" s="72" t="s">
        <v>48</v>
      </c>
      <c r="C164" s="72" t="s">
        <v>89</v>
      </c>
      <c r="D164" s="77" t="s">
        <v>242</v>
      </c>
      <c r="E164" s="138"/>
      <c r="F164" s="138"/>
      <c r="G164" s="138"/>
      <c r="H164" s="138" t="s">
        <v>51</v>
      </c>
      <c r="I164" s="138"/>
      <c r="J164" s="138"/>
      <c r="K164" s="110"/>
      <c r="L164" s="110"/>
      <c r="M164" s="110"/>
    </row>
    <row r="165" spans="1:13" ht="28.5" customHeight="1" x14ac:dyDescent="0.25">
      <c r="A165" s="298">
        <v>168</v>
      </c>
      <c r="B165" s="72" t="s">
        <v>48</v>
      </c>
      <c r="C165" s="72" t="s">
        <v>91</v>
      </c>
      <c r="D165" s="77" t="s">
        <v>119</v>
      </c>
      <c r="E165" s="138"/>
      <c r="F165" s="138"/>
      <c r="G165" s="138"/>
      <c r="H165" s="138" t="s">
        <v>51</v>
      </c>
      <c r="I165" s="138"/>
      <c r="J165" s="138"/>
      <c r="K165" s="110"/>
      <c r="L165" s="61"/>
      <c r="M165" s="110"/>
    </row>
    <row r="166" spans="1:13" ht="28.5" customHeight="1" x14ac:dyDescent="0.25">
      <c r="A166" s="298">
        <v>169</v>
      </c>
      <c r="B166" s="72" t="s">
        <v>48</v>
      </c>
      <c r="C166" s="72" t="s">
        <v>91</v>
      </c>
      <c r="D166" s="77" t="s">
        <v>242</v>
      </c>
      <c r="E166" s="138"/>
      <c r="F166" s="138"/>
      <c r="G166" s="138"/>
      <c r="H166" s="138"/>
      <c r="I166" s="138" t="s">
        <v>51</v>
      </c>
      <c r="J166" s="138"/>
      <c r="K166" s="110" t="s">
        <v>243</v>
      </c>
      <c r="L166" s="110"/>
      <c r="M166" s="110"/>
    </row>
    <row r="167" spans="1:13" ht="45" customHeight="1" x14ac:dyDescent="0.25">
      <c r="A167" s="298">
        <v>171</v>
      </c>
      <c r="B167" s="72" t="s">
        <v>48</v>
      </c>
      <c r="C167" s="72" t="s">
        <v>125</v>
      </c>
      <c r="D167" s="77" t="s">
        <v>244</v>
      </c>
      <c r="E167" s="138"/>
      <c r="F167" s="138"/>
      <c r="G167" s="138"/>
      <c r="H167" s="138" t="s">
        <v>51</v>
      </c>
      <c r="I167" s="138" t="s">
        <v>51</v>
      </c>
      <c r="J167" s="138"/>
      <c r="K167" s="110"/>
      <c r="L167" s="110"/>
      <c r="M167" s="110"/>
    </row>
    <row r="168" spans="1:13" ht="45.75" customHeight="1" x14ac:dyDescent="0.25">
      <c r="A168" s="298">
        <v>174</v>
      </c>
      <c r="B168" s="72" t="s">
        <v>59</v>
      </c>
      <c r="C168" s="72" t="s">
        <v>158</v>
      </c>
      <c r="D168" s="77" t="s">
        <v>245</v>
      </c>
      <c r="E168" s="138"/>
      <c r="F168" s="138"/>
      <c r="G168" s="138"/>
      <c r="H168" s="138" t="s">
        <v>51</v>
      </c>
      <c r="I168" s="138"/>
      <c r="J168" s="138"/>
      <c r="K168" s="110"/>
      <c r="L168" s="110"/>
      <c r="M168" s="110"/>
    </row>
    <row r="169" spans="1:13" ht="72.75" customHeight="1" x14ac:dyDescent="0.25">
      <c r="A169" s="298">
        <v>175</v>
      </c>
      <c r="B169" s="72" t="s">
        <v>59</v>
      </c>
      <c r="C169" s="72" t="s">
        <v>74</v>
      </c>
      <c r="D169" s="77" t="s">
        <v>246</v>
      </c>
      <c r="E169" s="138"/>
      <c r="F169" s="138"/>
      <c r="G169" s="138"/>
      <c r="H169" s="138" t="s">
        <v>51</v>
      </c>
      <c r="I169" s="138"/>
      <c r="J169" s="138"/>
      <c r="K169" s="110"/>
      <c r="L169" s="61"/>
      <c r="M169" s="110"/>
    </row>
    <row r="170" spans="1:13" ht="45" customHeight="1" x14ac:dyDescent="0.25">
      <c r="A170" s="298">
        <v>176</v>
      </c>
      <c r="B170" s="72" t="s">
        <v>59</v>
      </c>
      <c r="C170" s="72" t="s">
        <v>199</v>
      </c>
      <c r="D170" s="77" t="s">
        <v>200</v>
      </c>
      <c r="E170" s="138"/>
      <c r="F170" s="138"/>
      <c r="G170" s="138"/>
      <c r="H170" s="138" t="s">
        <v>51</v>
      </c>
      <c r="I170" s="138"/>
      <c r="J170" s="138"/>
      <c r="K170" s="110"/>
      <c r="L170" s="110"/>
      <c r="M170" s="110">
        <v>41883</v>
      </c>
    </row>
    <row r="171" spans="1:13" ht="28.5" customHeight="1" x14ac:dyDescent="0.25">
      <c r="A171" s="298">
        <v>177</v>
      </c>
      <c r="B171" s="72" t="s">
        <v>59</v>
      </c>
      <c r="C171" s="72" t="s">
        <v>247</v>
      </c>
      <c r="D171" s="77" t="s">
        <v>248</v>
      </c>
      <c r="E171" s="138"/>
      <c r="F171" s="138"/>
      <c r="G171" s="138"/>
      <c r="H171" s="138" t="s">
        <v>51</v>
      </c>
      <c r="I171" s="138"/>
      <c r="J171" s="138"/>
      <c r="K171" s="110"/>
      <c r="L171" s="110"/>
      <c r="M171" s="110">
        <v>40709</v>
      </c>
    </row>
    <row r="172" spans="1:13" ht="30" customHeight="1" x14ac:dyDescent="0.25">
      <c r="A172" s="298">
        <v>178</v>
      </c>
      <c r="B172" s="72" t="s">
        <v>59</v>
      </c>
      <c r="C172" s="72" t="s">
        <v>95</v>
      </c>
      <c r="D172" s="77" t="s">
        <v>249</v>
      </c>
      <c r="E172" s="138"/>
      <c r="F172" s="138"/>
      <c r="G172" s="138"/>
      <c r="H172" s="138"/>
      <c r="I172" s="138" t="s">
        <v>51</v>
      </c>
      <c r="J172" s="138"/>
      <c r="K172" s="110"/>
      <c r="L172" s="110">
        <v>41791</v>
      </c>
      <c r="M172" s="110"/>
    </row>
    <row r="173" spans="1:13" ht="45" customHeight="1" x14ac:dyDescent="0.25">
      <c r="A173" s="298">
        <v>180</v>
      </c>
      <c r="B173" s="72" t="s">
        <v>59</v>
      </c>
      <c r="C173" s="72" t="s">
        <v>95</v>
      </c>
      <c r="D173" s="77" t="s">
        <v>250</v>
      </c>
      <c r="E173" s="138"/>
      <c r="F173" s="138"/>
      <c r="G173" s="138"/>
      <c r="H173" s="138"/>
      <c r="I173" s="138" t="s">
        <v>51</v>
      </c>
      <c r="J173" s="138"/>
      <c r="K173" s="110"/>
      <c r="L173" s="110"/>
      <c r="M173" s="110">
        <v>40709</v>
      </c>
    </row>
    <row r="174" spans="1:13" ht="28.5" customHeight="1" x14ac:dyDescent="0.25">
      <c r="A174" s="298">
        <v>181</v>
      </c>
      <c r="B174" s="72" t="s">
        <v>78</v>
      </c>
      <c r="C174" s="72" t="s">
        <v>74</v>
      </c>
      <c r="D174" s="77" t="s">
        <v>251</v>
      </c>
      <c r="E174" s="138"/>
      <c r="F174" s="138"/>
      <c r="G174" s="138"/>
      <c r="H174" s="138" t="s">
        <v>51</v>
      </c>
      <c r="I174" s="138" t="s">
        <v>51</v>
      </c>
      <c r="J174" s="138"/>
      <c r="K174" s="110"/>
      <c r="L174" s="110"/>
      <c r="M174" s="110">
        <v>40709</v>
      </c>
    </row>
    <row r="175" spans="1:13" ht="28.5" customHeight="1" x14ac:dyDescent="0.25">
      <c r="A175" s="298">
        <v>182</v>
      </c>
      <c r="B175" s="72" t="s">
        <v>59</v>
      </c>
      <c r="C175" s="72" t="s">
        <v>76</v>
      </c>
      <c r="D175" s="77" t="s">
        <v>252</v>
      </c>
      <c r="E175" s="138"/>
      <c r="F175" s="138"/>
      <c r="G175" s="138"/>
      <c r="H175" s="138" t="s">
        <v>51</v>
      </c>
      <c r="I175" s="138"/>
      <c r="J175" s="138"/>
      <c r="K175" s="110"/>
      <c r="L175" s="110"/>
      <c r="M175" s="110">
        <v>40709</v>
      </c>
    </row>
    <row r="176" spans="1:13" ht="45" customHeight="1" x14ac:dyDescent="0.25">
      <c r="A176" s="298">
        <v>185</v>
      </c>
      <c r="B176" s="72" t="s">
        <v>59</v>
      </c>
      <c r="C176" s="72" t="s">
        <v>158</v>
      </c>
      <c r="D176" s="77" t="s">
        <v>253</v>
      </c>
      <c r="E176" s="138"/>
      <c r="F176" s="138"/>
      <c r="G176" s="138"/>
      <c r="H176" s="138" t="s">
        <v>51</v>
      </c>
      <c r="I176" s="138"/>
      <c r="J176" s="138"/>
      <c r="K176" s="110"/>
      <c r="L176" s="110"/>
      <c r="M176" s="110"/>
    </row>
    <row r="177" spans="1:13" ht="28.5" customHeight="1" x14ac:dyDescent="0.25">
      <c r="A177" s="298">
        <v>186</v>
      </c>
      <c r="B177" s="72" t="s">
        <v>113</v>
      </c>
      <c r="C177" s="72" t="s">
        <v>79</v>
      </c>
      <c r="D177" s="77" t="s">
        <v>251</v>
      </c>
      <c r="E177" s="138"/>
      <c r="F177" s="138"/>
      <c r="G177" s="138"/>
      <c r="H177" s="138" t="s">
        <v>51</v>
      </c>
      <c r="I177" s="138"/>
      <c r="J177" s="138"/>
      <c r="K177" s="110"/>
      <c r="L177" s="110"/>
      <c r="M177" s="110">
        <v>40709</v>
      </c>
    </row>
    <row r="178" spans="1:13" ht="28.5" customHeight="1" x14ac:dyDescent="0.25">
      <c r="A178" s="298">
        <v>187</v>
      </c>
      <c r="B178" s="72" t="s">
        <v>78</v>
      </c>
      <c r="C178" s="72" t="s">
        <v>95</v>
      </c>
      <c r="D178" s="77" t="s">
        <v>196</v>
      </c>
      <c r="E178" s="138" t="s">
        <v>51</v>
      </c>
      <c r="F178" s="138" t="s">
        <v>51</v>
      </c>
      <c r="G178" s="138"/>
      <c r="H178" s="138"/>
      <c r="I178" s="138"/>
      <c r="J178" s="138"/>
      <c r="K178" s="110"/>
      <c r="L178" s="110"/>
      <c r="M178" s="110">
        <v>40709</v>
      </c>
    </row>
    <row r="179" spans="1:13" ht="69" customHeight="1" x14ac:dyDescent="0.25">
      <c r="A179" s="298">
        <v>193</v>
      </c>
      <c r="B179" s="72" t="s">
        <v>84</v>
      </c>
      <c r="C179" s="72" t="s">
        <v>254</v>
      </c>
      <c r="D179" s="77" t="s">
        <v>255</v>
      </c>
      <c r="E179" s="138" t="s">
        <v>51</v>
      </c>
      <c r="F179" s="138"/>
      <c r="G179" s="138"/>
      <c r="H179" s="138"/>
      <c r="I179" s="138"/>
      <c r="J179" s="138"/>
      <c r="K179" s="110"/>
      <c r="L179" s="110"/>
      <c r="M179" s="110"/>
    </row>
    <row r="180" spans="1:13" ht="60" customHeight="1" x14ac:dyDescent="0.25">
      <c r="A180" s="298">
        <v>194</v>
      </c>
      <c r="B180" s="72" t="s">
        <v>84</v>
      </c>
      <c r="C180" s="72" t="s">
        <v>97</v>
      </c>
      <c r="D180" s="77" t="s">
        <v>256</v>
      </c>
      <c r="E180" s="138" t="s">
        <v>51</v>
      </c>
      <c r="F180" s="138"/>
      <c r="G180" s="138"/>
      <c r="H180" s="138"/>
      <c r="I180" s="138"/>
      <c r="J180" s="138"/>
      <c r="K180" s="110"/>
      <c r="L180" s="110"/>
      <c r="M180" s="110"/>
    </row>
    <row r="181" spans="1:13" ht="30" customHeight="1" x14ac:dyDescent="0.25">
      <c r="A181" s="298">
        <v>195</v>
      </c>
      <c r="B181" s="72" t="s">
        <v>64</v>
      </c>
      <c r="C181" s="72" t="s">
        <v>76</v>
      </c>
      <c r="D181" s="77" t="s">
        <v>257</v>
      </c>
      <c r="E181" s="138"/>
      <c r="F181" s="138"/>
      <c r="G181" s="138" t="s">
        <v>51</v>
      </c>
      <c r="H181" s="138"/>
      <c r="I181" s="138"/>
      <c r="J181" s="138"/>
      <c r="K181" s="110"/>
      <c r="L181" s="110"/>
      <c r="M181" s="110"/>
    </row>
    <row r="182" spans="1:13" ht="30" customHeight="1" x14ac:dyDescent="0.25">
      <c r="A182" s="298">
        <v>196</v>
      </c>
      <c r="B182" s="72" t="s">
        <v>52</v>
      </c>
      <c r="C182" s="72" t="s">
        <v>258</v>
      </c>
      <c r="D182" s="77" t="s">
        <v>259</v>
      </c>
      <c r="E182" s="138"/>
      <c r="F182" s="138" t="s">
        <v>51</v>
      </c>
      <c r="G182" s="138"/>
      <c r="H182" s="138"/>
      <c r="I182" s="138"/>
      <c r="J182" s="138"/>
      <c r="K182" s="110"/>
      <c r="L182" s="110"/>
      <c r="M182" s="110">
        <v>40709</v>
      </c>
    </row>
    <row r="183" spans="1:13" ht="28.5" customHeight="1" x14ac:dyDescent="0.25">
      <c r="A183" s="298">
        <v>199</v>
      </c>
      <c r="B183" s="72" t="s">
        <v>172</v>
      </c>
      <c r="C183" s="72" t="s">
        <v>74</v>
      </c>
      <c r="D183" s="77" t="s">
        <v>260</v>
      </c>
      <c r="E183" s="138"/>
      <c r="F183" s="138"/>
      <c r="G183" s="138" t="s">
        <v>51</v>
      </c>
      <c r="H183" s="138"/>
      <c r="I183" s="138"/>
      <c r="J183" s="138"/>
      <c r="K183" s="110"/>
      <c r="L183" s="110"/>
      <c r="M183" s="110">
        <v>40709</v>
      </c>
    </row>
    <row r="184" spans="1:13" ht="28.5" customHeight="1" x14ac:dyDescent="0.25">
      <c r="A184" s="298">
        <v>200</v>
      </c>
      <c r="B184" s="72" t="s">
        <v>78</v>
      </c>
      <c r="C184" s="72" t="s">
        <v>74</v>
      </c>
      <c r="D184" s="77" t="s">
        <v>261</v>
      </c>
      <c r="E184" s="138" t="s">
        <v>51</v>
      </c>
      <c r="F184" s="138" t="s">
        <v>51</v>
      </c>
      <c r="G184" s="138"/>
      <c r="H184" s="138"/>
      <c r="I184" s="138"/>
      <c r="J184" s="138"/>
      <c r="K184" s="110">
        <v>40695</v>
      </c>
      <c r="L184" s="110"/>
      <c r="M184" s="110"/>
    </row>
    <row r="185" spans="1:13" ht="54.75" customHeight="1" x14ac:dyDescent="0.25">
      <c r="A185" s="298">
        <v>201</v>
      </c>
      <c r="B185" s="76" t="s">
        <v>78</v>
      </c>
      <c r="C185" s="76" t="s">
        <v>74</v>
      </c>
      <c r="D185" s="54" t="s">
        <v>262</v>
      </c>
      <c r="E185" s="225" t="s">
        <v>51</v>
      </c>
      <c r="F185" s="138"/>
      <c r="G185" s="225"/>
      <c r="H185" s="138" t="s">
        <v>51</v>
      </c>
      <c r="I185" s="225"/>
      <c r="J185" s="225"/>
      <c r="K185" s="61">
        <v>41791</v>
      </c>
      <c r="L185" s="61"/>
      <c r="M185" s="61"/>
    </row>
    <row r="186" spans="1:13" ht="60" customHeight="1" x14ac:dyDescent="0.25">
      <c r="A186" s="298">
        <v>202</v>
      </c>
      <c r="B186" s="72" t="s">
        <v>84</v>
      </c>
      <c r="C186" s="72" t="s">
        <v>95</v>
      </c>
      <c r="D186" s="77" t="s">
        <v>263</v>
      </c>
      <c r="E186" s="138"/>
      <c r="F186" s="138"/>
      <c r="G186" s="138"/>
      <c r="H186" s="138" t="s">
        <v>51</v>
      </c>
      <c r="I186" s="138"/>
      <c r="J186" s="138"/>
      <c r="K186" s="110"/>
      <c r="L186" s="110"/>
      <c r="M186" s="110">
        <v>41426</v>
      </c>
    </row>
    <row r="187" spans="1:13" ht="37.5" customHeight="1" x14ac:dyDescent="0.25">
      <c r="A187" s="298">
        <v>203</v>
      </c>
      <c r="B187" s="76" t="s">
        <v>78</v>
      </c>
      <c r="C187" s="76" t="s">
        <v>264</v>
      </c>
      <c r="D187" s="54" t="s">
        <v>265</v>
      </c>
      <c r="E187" s="225" t="s">
        <v>51</v>
      </c>
      <c r="F187" s="138" t="s">
        <v>51</v>
      </c>
      <c r="G187" s="225"/>
      <c r="H187" s="138"/>
      <c r="I187" s="225"/>
      <c r="J187" s="225"/>
      <c r="K187" s="61">
        <v>43001</v>
      </c>
      <c r="L187" s="61"/>
      <c r="M187" s="61"/>
    </row>
    <row r="188" spans="1:13" ht="30" customHeight="1" x14ac:dyDescent="0.25">
      <c r="A188" s="298">
        <v>204</v>
      </c>
      <c r="B188" s="72" t="s">
        <v>78</v>
      </c>
      <c r="C188" s="72" t="s">
        <v>264</v>
      </c>
      <c r="D188" s="77" t="s">
        <v>137</v>
      </c>
      <c r="E188" s="138"/>
      <c r="F188" s="138"/>
      <c r="G188" s="138"/>
      <c r="H188" s="138" t="s">
        <v>51</v>
      </c>
      <c r="I188" s="138"/>
      <c r="J188" s="138"/>
      <c r="K188" s="110">
        <v>41791</v>
      </c>
      <c r="L188" s="110"/>
      <c r="M188" s="110"/>
    </row>
    <row r="189" spans="1:13" ht="56.25" customHeight="1" x14ac:dyDescent="0.25">
      <c r="A189" s="298">
        <v>205</v>
      </c>
      <c r="B189" s="76" t="s">
        <v>78</v>
      </c>
      <c r="C189" s="76" t="s">
        <v>264</v>
      </c>
      <c r="D189" s="54" t="s">
        <v>138</v>
      </c>
      <c r="E189" s="225" t="s">
        <v>51</v>
      </c>
      <c r="F189" s="225" t="s">
        <v>51</v>
      </c>
      <c r="G189" s="225"/>
      <c r="H189" s="225"/>
      <c r="I189" s="225"/>
      <c r="J189" s="225"/>
      <c r="K189" s="61" t="s">
        <v>266</v>
      </c>
      <c r="L189" s="61"/>
      <c r="M189" s="61"/>
    </row>
    <row r="190" spans="1:13" ht="60" customHeight="1" x14ac:dyDescent="0.25">
      <c r="A190" s="298">
        <v>206</v>
      </c>
      <c r="B190" s="72" t="s">
        <v>78</v>
      </c>
      <c r="C190" s="72" t="s">
        <v>264</v>
      </c>
      <c r="D190" s="77" t="s">
        <v>140</v>
      </c>
      <c r="E190" s="138" t="s">
        <v>51</v>
      </c>
      <c r="F190" s="138" t="s">
        <v>51</v>
      </c>
      <c r="G190" s="138"/>
      <c r="H190" s="138"/>
      <c r="I190" s="138"/>
      <c r="J190" s="138"/>
      <c r="K190" s="110" t="s">
        <v>266</v>
      </c>
      <c r="L190" s="110"/>
      <c r="M190" s="110"/>
    </row>
    <row r="191" spans="1:13" ht="28.5" customHeight="1" x14ac:dyDescent="0.25">
      <c r="A191" s="298">
        <v>207</v>
      </c>
      <c r="B191" s="76" t="s">
        <v>78</v>
      </c>
      <c r="C191" s="76" t="s">
        <v>264</v>
      </c>
      <c r="D191" s="54" t="s">
        <v>267</v>
      </c>
      <c r="E191" s="225" t="s">
        <v>51</v>
      </c>
      <c r="F191" s="225"/>
      <c r="G191" s="225"/>
      <c r="H191" s="225"/>
      <c r="I191" s="225"/>
      <c r="J191" s="225"/>
      <c r="K191" s="61">
        <v>41883</v>
      </c>
      <c r="L191" s="61"/>
      <c r="M191" s="61">
        <v>41883</v>
      </c>
    </row>
    <row r="192" spans="1:13" ht="30" customHeight="1" x14ac:dyDescent="0.25">
      <c r="A192" s="298">
        <v>208</v>
      </c>
      <c r="B192" s="76" t="s">
        <v>155</v>
      </c>
      <c r="C192" s="76" t="s">
        <v>53</v>
      </c>
      <c r="D192" s="54" t="s">
        <v>268</v>
      </c>
      <c r="E192" s="225"/>
      <c r="F192" s="225"/>
      <c r="G192" s="225" t="s">
        <v>51</v>
      </c>
      <c r="H192" s="225"/>
      <c r="I192" s="225"/>
      <c r="J192" s="225"/>
      <c r="K192" s="61"/>
      <c r="L192" s="61"/>
      <c r="M192" s="61">
        <v>41640</v>
      </c>
    </row>
    <row r="193" spans="1:13" ht="28.5" customHeight="1" x14ac:dyDescent="0.25">
      <c r="A193" s="298">
        <v>209</v>
      </c>
      <c r="B193" s="76" t="s">
        <v>155</v>
      </c>
      <c r="C193" s="76" t="s">
        <v>269</v>
      </c>
      <c r="D193" s="54" t="s">
        <v>270</v>
      </c>
      <c r="E193" s="225"/>
      <c r="F193" s="225"/>
      <c r="G193" s="225" t="s">
        <v>51</v>
      </c>
      <c r="H193" s="225"/>
      <c r="I193" s="225"/>
      <c r="J193" s="225"/>
      <c r="K193" s="61"/>
      <c r="L193" s="61"/>
      <c r="M193" s="61">
        <v>41640</v>
      </c>
    </row>
    <row r="194" spans="1:13" ht="28.5" customHeight="1" x14ac:dyDescent="0.25">
      <c r="A194" s="298">
        <v>210</v>
      </c>
      <c r="B194" s="76" t="s">
        <v>155</v>
      </c>
      <c r="C194" s="76" t="s">
        <v>53</v>
      </c>
      <c r="D194" s="54" t="s">
        <v>271</v>
      </c>
      <c r="E194" s="225"/>
      <c r="F194" s="225"/>
      <c r="G194" s="225" t="s">
        <v>51</v>
      </c>
      <c r="H194" s="225"/>
      <c r="I194" s="225"/>
      <c r="J194" s="225"/>
      <c r="K194" s="61"/>
      <c r="L194" s="61"/>
      <c r="M194" s="61">
        <v>41640</v>
      </c>
    </row>
    <row r="195" spans="1:13" ht="28.5" customHeight="1" x14ac:dyDescent="0.25">
      <c r="A195" s="298">
        <v>211</v>
      </c>
      <c r="B195" s="76" t="s">
        <v>172</v>
      </c>
      <c r="C195" s="76" t="s">
        <v>272</v>
      </c>
      <c r="D195" s="54" t="s">
        <v>273</v>
      </c>
      <c r="E195" s="225"/>
      <c r="F195" s="225"/>
      <c r="G195" s="225" t="s">
        <v>51</v>
      </c>
      <c r="H195" s="225"/>
      <c r="I195" s="225"/>
      <c r="J195" s="225"/>
      <c r="K195" s="61"/>
      <c r="L195" s="61"/>
      <c r="M195" s="61">
        <v>41791</v>
      </c>
    </row>
    <row r="196" spans="1:13" ht="28.5" customHeight="1" x14ac:dyDescent="0.25">
      <c r="A196" s="298">
        <v>212</v>
      </c>
      <c r="B196" s="76" t="s">
        <v>155</v>
      </c>
      <c r="C196" s="76" t="s">
        <v>76</v>
      </c>
      <c r="D196" s="54" t="s">
        <v>273</v>
      </c>
      <c r="E196" s="225"/>
      <c r="F196" s="225"/>
      <c r="G196" s="225" t="s">
        <v>51</v>
      </c>
      <c r="H196" s="225"/>
      <c r="I196" s="225"/>
      <c r="J196" s="225"/>
      <c r="K196" s="61"/>
      <c r="L196" s="61"/>
      <c r="M196" s="61">
        <v>41791</v>
      </c>
    </row>
    <row r="197" spans="1:13" ht="74.25" customHeight="1" x14ac:dyDescent="0.25">
      <c r="A197" s="298">
        <v>213</v>
      </c>
      <c r="B197" s="76" t="s">
        <v>59</v>
      </c>
      <c r="C197" s="76" t="s">
        <v>74</v>
      </c>
      <c r="D197" s="54" t="s">
        <v>274</v>
      </c>
      <c r="E197" s="225"/>
      <c r="F197" s="225"/>
      <c r="G197" s="225"/>
      <c r="H197" s="225" t="s">
        <v>51</v>
      </c>
      <c r="I197" s="225"/>
      <c r="J197" s="225"/>
      <c r="K197" s="61"/>
      <c r="L197" s="61"/>
      <c r="M197" s="61">
        <v>41791</v>
      </c>
    </row>
    <row r="198" spans="1:13" ht="28.5" customHeight="1" x14ac:dyDescent="0.25">
      <c r="A198" s="298">
        <v>232</v>
      </c>
      <c r="B198" s="76" t="s">
        <v>52</v>
      </c>
      <c r="C198" s="76" t="s">
        <v>186</v>
      </c>
      <c r="D198" s="77" t="s">
        <v>275</v>
      </c>
      <c r="E198" s="225"/>
      <c r="F198" s="225" t="s">
        <v>51</v>
      </c>
      <c r="G198" s="225"/>
      <c r="H198" s="225"/>
      <c r="I198" s="225"/>
      <c r="J198" s="225"/>
      <c r="K198" s="61"/>
      <c r="L198" s="61"/>
      <c r="M198" s="61">
        <v>41791</v>
      </c>
    </row>
    <row r="199" spans="1:13" ht="105" customHeight="1" x14ac:dyDescent="0.25">
      <c r="A199" s="298">
        <v>233</v>
      </c>
      <c r="B199" s="76" t="s">
        <v>52</v>
      </c>
      <c r="C199" s="76" t="s">
        <v>76</v>
      </c>
      <c r="D199" s="77" t="s">
        <v>276</v>
      </c>
      <c r="E199" s="225" t="s">
        <v>51</v>
      </c>
      <c r="F199" s="225"/>
      <c r="G199" s="225"/>
      <c r="H199" s="225"/>
      <c r="I199" s="225"/>
      <c r="J199" s="225"/>
      <c r="K199" s="61"/>
      <c r="L199" s="61">
        <v>41883</v>
      </c>
      <c r="M199" s="61"/>
    </row>
    <row r="200" spans="1:13" ht="60" customHeight="1" x14ac:dyDescent="0.25">
      <c r="A200" s="298">
        <v>234</v>
      </c>
      <c r="B200" s="76" t="s">
        <v>52</v>
      </c>
      <c r="C200" s="76" t="s">
        <v>199</v>
      </c>
      <c r="D200" s="77" t="s">
        <v>989</v>
      </c>
      <c r="E200" s="225" t="s">
        <v>51</v>
      </c>
      <c r="F200" s="225"/>
      <c r="G200" s="225"/>
      <c r="H200" s="225"/>
      <c r="I200" s="225"/>
      <c r="J200" s="225"/>
      <c r="K200" s="61"/>
      <c r="L200" s="61">
        <v>41883</v>
      </c>
      <c r="M200" s="61"/>
    </row>
    <row r="201" spans="1:13" ht="75" customHeight="1" x14ac:dyDescent="0.25">
      <c r="A201" s="298">
        <v>235</v>
      </c>
      <c r="B201" s="76" t="s">
        <v>52</v>
      </c>
      <c r="C201" s="76" t="s">
        <v>76</v>
      </c>
      <c r="D201" s="77" t="s">
        <v>277</v>
      </c>
      <c r="E201" s="225"/>
      <c r="F201" s="225" t="s">
        <v>51</v>
      </c>
      <c r="G201" s="225"/>
      <c r="H201" s="225"/>
      <c r="I201" s="225"/>
      <c r="J201" s="225"/>
      <c r="K201" s="61"/>
      <c r="L201" s="61">
        <v>41883</v>
      </c>
      <c r="M201" s="61"/>
    </row>
    <row r="202" spans="1:13" ht="28.5" customHeight="1" x14ac:dyDescent="0.25">
      <c r="A202" s="298">
        <v>236</v>
      </c>
      <c r="B202" s="76" t="s">
        <v>78</v>
      </c>
      <c r="C202" s="76" t="s">
        <v>142</v>
      </c>
      <c r="D202" s="130" t="s">
        <v>278</v>
      </c>
      <c r="E202" s="225"/>
      <c r="F202" s="225"/>
      <c r="G202" s="225"/>
      <c r="H202" s="225"/>
      <c r="I202" s="225" t="s">
        <v>51</v>
      </c>
      <c r="J202" s="225"/>
      <c r="K202" s="61"/>
      <c r="L202" s="61"/>
      <c r="M202" s="61">
        <v>41883</v>
      </c>
    </row>
    <row r="203" spans="1:13" ht="28.5" customHeight="1" x14ac:dyDescent="0.25">
      <c r="A203" s="298">
        <v>237</v>
      </c>
      <c r="B203" s="72" t="s">
        <v>78</v>
      </c>
      <c r="C203" s="72" t="s">
        <v>142</v>
      </c>
      <c r="D203" s="130" t="s">
        <v>279</v>
      </c>
      <c r="E203" s="138"/>
      <c r="F203" s="138"/>
      <c r="G203" s="138"/>
      <c r="H203" s="138"/>
      <c r="I203" s="138" t="s">
        <v>51</v>
      </c>
      <c r="J203" s="138"/>
      <c r="K203" s="110"/>
      <c r="L203" s="226"/>
      <c r="M203" s="110">
        <v>41883</v>
      </c>
    </row>
    <row r="204" spans="1:13" ht="28.5" customHeight="1" x14ac:dyDescent="0.25">
      <c r="A204" s="298">
        <v>238</v>
      </c>
      <c r="B204" s="76" t="s">
        <v>280</v>
      </c>
      <c r="C204" s="76" t="s">
        <v>76</v>
      </c>
      <c r="D204" s="130" t="s">
        <v>281</v>
      </c>
      <c r="E204" s="225" t="s">
        <v>51</v>
      </c>
      <c r="F204" s="225"/>
      <c r="G204" s="225"/>
      <c r="H204" s="225" t="s">
        <v>51</v>
      </c>
      <c r="I204" s="225"/>
      <c r="J204" s="225"/>
      <c r="K204" s="61"/>
      <c r="L204" s="61"/>
      <c r="M204" s="61"/>
    </row>
    <row r="205" spans="1:13" ht="30" customHeight="1" x14ac:dyDescent="0.25">
      <c r="A205" s="298">
        <v>239</v>
      </c>
      <c r="B205" s="72" t="s">
        <v>280</v>
      </c>
      <c r="C205" s="72" t="s">
        <v>88</v>
      </c>
      <c r="D205" s="77" t="s">
        <v>282</v>
      </c>
      <c r="E205" s="138" t="s">
        <v>51</v>
      </c>
      <c r="F205" s="138"/>
      <c r="G205" s="138"/>
      <c r="H205" s="138" t="s">
        <v>51</v>
      </c>
      <c r="I205" s="138"/>
      <c r="J205" s="138"/>
      <c r="K205" s="110">
        <v>41974</v>
      </c>
      <c r="L205" s="226">
        <v>41974</v>
      </c>
      <c r="M205" s="110">
        <v>41974</v>
      </c>
    </row>
    <row r="206" spans="1:13" ht="45" customHeight="1" x14ac:dyDescent="0.25">
      <c r="A206" s="298">
        <v>241</v>
      </c>
      <c r="B206" s="72" t="s">
        <v>59</v>
      </c>
      <c r="C206" s="72" t="s">
        <v>74</v>
      </c>
      <c r="D206" s="77" t="s">
        <v>283</v>
      </c>
      <c r="E206" s="138"/>
      <c r="F206" s="138"/>
      <c r="G206" s="138"/>
      <c r="H206" s="138"/>
      <c r="I206" s="138" t="s">
        <v>51</v>
      </c>
      <c r="J206" s="138"/>
      <c r="K206" s="110"/>
      <c r="L206" s="226"/>
      <c r="M206" s="110">
        <v>41883</v>
      </c>
    </row>
    <row r="207" spans="1:13" ht="75" customHeight="1" x14ac:dyDescent="0.25">
      <c r="A207" s="298">
        <v>242</v>
      </c>
      <c r="B207" s="76" t="s">
        <v>59</v>
      </c>
      <c r="C207" s="76" t="s">
        <v>74</v>
      </c>
      <c r="D207" s="130" t="s">
        <v>284</v>
      </c>
      <c r="E207" s="225"/>
      <c r="F207" s="225"/>
      <c r="G207" s="225"/>
      <c r="H207" s="225"/>
      <c r="I207" s="225" t="s">
        <v>51</v>
      </c>
      <c r="J207" s="225"/>
      <c r="K207" s="61"/>
      <c r="L207" s="61"/>
      <c r="M207" s="61">
        <v>41883</v>
      </c>
    </row>
    <row r="208" spans="1:13" ht="28.5" customHeight="1" x14ac:dyDescent="0.25">
      <c r="A208" s="298">
        <v>243</v>
      </c>
      <c r="B208" s="72" t="s">
        <v>280</v>
      </c>
      <c r="C208" s="72" t="s">
        <v>88</v>
      </c>
      <c r="D208" s="77" t="s">
        <v>285</v>
      </c>
      <c r="E208" s="138" t="s">
        <v>51</v>
      </c>
      <c r="F208" s="138"/>
      <c r="G208" s="138"/>
      <c r="H208" s="138" t="s">
        <v>51</v>
      </c>
      <c r="I208" s="138"/>
      <c r="J208" s="138"/>
      <c r="K208" s="110"/>
      <c r="L208" s="226"/>
      <c r="M208" s="110">
        <v>41974</v>
      </c>
    </row>
    <row r="209" spans="1:13" ht="28.5" customHeight="1" x14ac:dyDescent="0.25">
      <c r="A209" s="298">
        <v>244</v>
      </c>
      <c r="B209" s="76" t="s">
        <v>280</v>
      </c>
      <c r="C209" s="76" t="s">
        <v>79</v>
      </c>
      <c r="D209" s="130" t="s">
        <v>286</v>
      </c>
      <c r="E209" s="225" t="s">
        <v>51</v>
      </c>
      <c r="F209" s="225"/>
      <c r="G209" s="225"/>
      <c r="H209" s="225" t="s">
        <v>51</v>
      </c>
      <c r="I209" s="225"/>
      <c r="J209" s="225"/>
      <c r="K209" s="61"/>
      <c r="L209" s="61"/>
      <c r="M209" s="61"/>
    </row>
    <row r="210" spans="1:13" ht="30" customHeight="1" x14ac:dyDescent="0.25">
      <c r="A210" s="298">
        <v>245</v>
      </c>
      <c r="B210" s="72" t="s">
        <v>113</v>
      </c>
      <c r="C210" s="72" t="s">
        <v>76</v>
      </c>
      <c r="D210" s="77" t="s">
        <v>287</v>
      </c>
      <c r="E210" s="138" t="s">
        <v>51</v>
      </c>
      <c r="F210" s="138"/>
      <c r="G210" s="138"/>
      <c r="H210" s="138" t="s">
        <v>51</v>
      </c>
      <c r="I210" s="138"/>
      <c r="J210" s="138"/>
      <c r="K210" s="110"/>
      <c r="L210" s="226"/>
      <c r="M210" s="110"/>
    </row>
    <row r="211" spans="1:13" ht="39.75" customHeight="1" x14ac:dyDescent="0.25">
      <c r="A211" s="298">
        <v>246</v>
      </c>
      <c r="B211" s="76" t="s">
        <v>155</v>
      </c>
      <c r="C211" s="76" t="s">
        <v>53</v>
      </c>
      <c r="D211" s="130" t="s">
        <v>288</v>
      </c>
      <c r="E211" s="225"/>
      <c r="F211" s="225"/>
      <c r="G211" s="225" t="s">
        <v>51</v>
      </c>
      <c r="H211" s="225"/>
      <c r="I211" s="225"/>
      <c r="J211" s="225"/>
      <c r="K211" s="61"/>
      <c r="L211" s="61"/>
      <c r="M211" s="61">
        <v>41974</v>
      </c>
    </row>
    <row r="212" spans="1:13" ht="28.5" customHeight="1" x14ac:dyDescent="0.25">
      <c r="A212" s="298">
        <v>247</v>
      </c>
      <c r="B212" s="72" t="s">
        <v>84</v>
      </c>
      <c r="C212" s="72" t="s">
        <v>289</v>
      </c>
      <c r="D212" s="77" t="s">
        <v>290</v>
      </c>
      <c r="E212" s="138" t="s">
        <v>51</v>
      </c>
      <c r="F212" s="138"/>
      <c r="G212" s="138"/>
      <c r="H212" s="138"/>
      <c r="I212" s="138"/>
      <c r="J212" s="138"/>
      <c r="K212" s="110"/>
      <c r="L212" s="226"/>
      <c r="M212" s="110"/>
    </row>
    <row r="213" spans="1:13" ht="28.5" customHeight="1" x14ac:dyDescent="0.25">
      <c r="A213" s="298">
        <v>248</v>
      </c>
      <c r="B213" s="76" t="s">
        <v>113</v>
      </c>
      <c r="C213" s="76" t="s">
        <v>88</v>
      </c>
      <c r="D213" s="130" t="s">
        <v>291</v>
      </c>
      <c r="E213" s="225" t="s">
        <v>51</v>
      </c>
      <c r="F213" s="225"/>
      <c r="G213" s="225"/>
      <c r="H213" s="225" t="s">
        <v>51</v>
      </c>
      <c r="I213" s="225"/>
      <c r="J213" s="225"/>
      <c r="K213" s="61"/>
      <c r="L213" s="61"/>
      <c r="M213" s="61"/>
    </row>
    <row r="214" spans="1:13" ht="45" customHeight="1" x14ac:dyDescent="0.25">
      <c r="A214" s="298">
        <v>249</v>
      </c>
      <c r="B214" s="72" t="s">
        <v>84</v>
      </c>
      <c r="C214" s="72" t="s">
        <v>88</v>
      </c>
      <c r="D214" s="77" t="s">
        <v>292</v>
      </c>
      <c r="E214" s="138"/>
      <c r="F214" s="138"/>
      <c r="G214" s="138"/>
      <c r="H214" s="138" t="s">
        <v>51</v>
      </c>
      <c r="I214" s="138"/>
      <c r="J214" s="138"/>
      <c r="K214" s="110"/>
      <c r="L214" s="226"/>
      <c r="M214" s="110"/>
    </row>
    <row r="215" spans="1:13" ht="129" customHeight="1" x14ac:dyDescent="0.25">
      <c r="A215" s="298">
        <v>250</v>
      </c>
      <c r="B215" s="72" t="s">
        <v>59</v>
      </c>
      <c r="C215" s="72" t="s">
        <v>158</v>
      </c>
      <c r="D215" s="77" t="s">
        <v>293</v>
      </c>
      <c r="E215" s="138"/>
      <c r="F215" s="138"/>
      <c r="G215" s="138"/>
      <c r="H215" s="138" t="s">
        <v>51</v>
      </c>
      <c r="I215" s="138"/>
      <c r="J215" s="138"/>
      <c r="K215" s="110"/>
      <c r="L215" s="226"/>
      <c r="M215" s="110"/>
    </row>
    <row r="216" spans="1:13" ht="30" customHeight="1" x14ac:dyDescent="0.25">
      <c r="A216" s="298">
        <v>251</v>
      </c>
      <c r="B216" s="72" t="s">
        <v>84</v>
      </c>
      <c r="C216" s="72" t="s">
        <v>76</v>
      </c>
      <c r="D216" s="77" t="s">
        <v>294</v>
      </c>
      <c r="E216" s="138"/>
      <c r="F216" s="138"/>
      <c r="G216" s="138"/>
      <c r="H216" s="138" t="s">
        <v>51</v>
      </c>
      <c r="I216" s="138"/>
      <c r="J216" s="138"/>
      <c r="K216" s="110"/>
      <c r="L216" s="226"/>
      <c r="M216" s="110"/>
    </row>
    <row r="217" spans="1:13" ht="37.5" customHeight="1" x14ac:dyDescent="0.25">
      <c r="A217" s="298">
        <v>252</v>
      </c>
      <c r="B217" s="72" t="s">
        <v>113</v>
      </c>
      <c r="C217" s="72" t="s">
        <v>76</v>
      </c>
      <c r="D217" s="77" t="s">
        <v>295</v>
      </c>
      <c r="E217" s="138"/>
      <c r="F217" s="138"/>
      <c r="G217" s="138"/>
      <c r="H217" s="138" t="s">
        <v>51</v>
      </c>
      <c r="I217" s="138"/>
      <c r="J217" s="138"/>
      <c r="K217" s="110"/>
      <c r="L217" s="226"/>
      <c r="M217" s="110"/>
    </row>
    <row r="218" spans="1:13" ht="37.5" customHeight="1" x14ac:dyDescent="0.25">
      <c r="A218" s="298">
        <v>253</v>
      </c>
      <c r="B218" s="72" t="s">
        <v>78</v>
      </c>
      <c r="C218" s="72" t="s">
        <v>76</v>
      </c>
      <c r="D218" s="77" t="s">
        <v>295</v>
      </c>
      <c r="E218" s="138"/>
      <c r="F218" s="138"/>
      <c r="G218" s="138"/>
      <c r="H218" s="138" t="s">
        <v>51</v>
      </c>
      <c r="I218" s="138"/>
      <c r="J218" s="138"/>
      <c r="K218" s="110"/>
      <c r="L218" s="226"/>
      <c r="M218" s="110"/>
    </row>
    <row r="219" spans="1:13" ht="30" customHeight="1" x14ac:dyDescent="0.25">
      <c r="A219" s="298">
        <v>254</v>
      </c>
      <c r="B219" s="72" t="s">
        <v>296</v>
      </c>
      <c r="C219" s="72" t="s">
        <v>76</v>
      </c>
      <c r="D219" s="77" t="s">
        <v>297</v>
      </c>
      <c r="E219" s="138"/>
      <c r="F219" s="138"/>
      <c r="G219" s="138"/>
      <c r="H219" s="138" t="s">
        <v>51</v>
      </c>
      <c r="I219" s="138"/>
      <c r="J219" s="138"/>
      <c r="K219" s="110"/>
      <c r="L219" s="226"/>
      <c r="M219" s="110"/>
    </row>
    <row r="220" spans="1:13" ht="45" customHeight="1" x14ac:dyDescent="0.25">
      <c r="A220" s="298">
        <v>255</v>
      </c>
      <c r="B220" s="72" t="s">
        <v>84</v>
      </c>
      <c r="C220" s="72" t="s">
        <v>93</v>
      </c>
      <c r="D220" s="77" t="s">
        <v>298</v>
      </c>
      <c r="E220" s="138"/>
      <c r="F220" s="138"/>
      <c r="G220" s="138"/>
      <c r="H220" s="138" t="s">
        <v>51</v>
      </c>
      <c r="I220" s="138"/>
      <c r="J220" s="138"/>
      <c r="K220" s="110"/>
      <c r="L220" s="226"/>
      <c r="M220" s="110">
        <v>41426</v>
      </c>
    </row>
    <row r="221" spans="1:13" ht="37.5" customHeight="1" x14ac:dyDescent="0.25">
      <c r="A221" s="298">
        <v>256</v>
      </c>
      <c r="B221" s="72" t="s">
        <v>113</v>
      </c>
      <c r="C221" s="72" t="s">
        <v>76</v>
      </c>
      <c r="D221" s="77" t="s">
        <v>299</v>
      </c>
      <c r="E221" s="138"/>
      <c r="F221" s="138"/>
      <c r="G221" s="138"/>
      <c r="H221" s="138" t="s">
        <v>51</v>
      </c>
      <c r="I221" s="138"/>
      <c r="J221" s="138"/>
      <c r="K221" s="110"/>
      <c r="L221" s="226"/>
      <c r="M221" s="110"/>
    </row>
    <row r="222" spans="1:13" ht="37.5" customHeight="1" x14ac:dyDescent="0.25">
      <c r="A222" s="298">
        <v>257</v>
      </c>
      <c r="B222" s="72" t="s">
        <v>78</v>
      </c>
      <c r="C222" s="72" t="s">
        <v>76</v>
      </c>
      <c r="D222" s="77" t="s">
        <v>300</v>
      </c>
      <c r="E222" s="138"/>
      <c r="F222" s="225"/>
      <c r="G222" s="225"/>
      <c r="H222" s="138" t="s">
        <v>51</v>
      </c>
      <c r="I222" s="225"/>
      <c r="J222" s="138"/>
      <c r="K222" s="110"/>
      <c r="L222" s="61"/>
      <c r="M222" s="110"/>
    </row>
    <row r="223" spans="1:13" ht="30" customHeight="1" x14ac:dyDescent="0.25">
      <c r="A223" s="298">
        <v>258</v>
      </c>
      <c r="B223" s="72" t="s">
        <v>78</v>
      </c>
      <c r="C223" s="72" t="s">
        <v>142</v>
      </c>
      <c r="D223" s="77" t="s">
        <v>301</v>
      </c>
      <c r="E223" s="138"/>
      <c r="F223" s="138"/>
      <c r="G223" s="138"/>
      <c r="H223" s="138" t="s">
        <v>51</v>
      </c>
      <c r="I223" s="225" t="s">
        <v>51</v>
      </c>
      <c r="J223" s="138"/>
      <c r="K223" s="110"/>
      <c r="L223" s="226"/>
      <c r="M223" s="110"/>
    </row>
    <row r="224" spans="1:13" ht="30" customHeight="1" x14ac:dyDescent="0.25">
      <c r="A224" s="298">
        <v>259</v>
      </c>
      <c r="B224" s="72" t="s">
        <v>78</v>
      </c>
      <c r="C224" s="72" t="s">
        <v>71</v>
      </c>
      <c r="D224" s="77" t="s">
        <v>302</v>
      </c>
      <c r="E224" s="138"/>
      <c r="F224" s="225"/>
      <c r="G224" s="225"/>
      <c r="H224" s="138" t="s">
        <v>51</v>
      </c>
      <c r="I224" s="225" t="s">
        <v>51</v>
      </c>
      <c r="J224" s="138"/>
      <c r="K224" s="110"/>
      <c r="L224" s="61"/>
      <c r="M224" s="110"/>
    </row>
    <row r="225" spans="1:13" ht="30" customHeight="1" x14ac:dyDescent="0.25">
      <c r="A225" s="298">
        <v>260</v>
      </c>
      <c r="B225" s="72" t="s">
        <v>78</v>
      </c>
      <c r="C225" s="72" t="s">
        <v>135</v>
      </c>
      <c r="D225" s="77" t="s">
        <v>303</v>
      </c>
      <c r="E225" s="138"/>
      <c r="F225" s="138"/>
      <c r="G225" s="138"/>
      <c r="H225" s="138" t="s">
        <v>51</v>
      </c>
      <c r="I225" s="138"/>
      <c r="J225" s="138"/>
      <c r="K225" s="110"/>
      <c r="L225" s="226"/>
      <c r="M225" s="110"/>
    </row>
    <row r="226" spans="1:13" ht="60" customHeight="1" x14ac:dyDescent="0.25">
      <c r="A226" s="298">
        <v>261</v>
      </c>
      <c r="B226" s="72" t="s">
        <v>104</v>
      </c>
      <c r="C226" s="72" t="s">
        <v>76</v>
      </c>
      <c r="D226" s="77" t="s">
        <v>304</v>
      </c>
      <c r="E226" s="138"/>
      <c r="F226" s="138"/>
      <c r="G226" s="138"/>
      <c r="H226" s="138" t="s">
        <v>51</v>
      </c>
      <c r="I226" s="138"/>
      <c r="J226" s="138"/>
      <c r="K226" s="110"/>
      <c r="L226" s="226"/>
      <c r="M226" s="110"/>
    </row>
    <row r="227" spans="1:13" ht="83.25" customHeight="1" x14ac:dyDescent="0.25">
      <c r="A227" s="298">
        <v>264</v>
      </c>
      <c r="B227" s="72" t="s">
        <v>59</v>
      </c>
      <c r="C227" s="72" t="s">
        <v>305</v>
      </c>
      <c r="D227" s="77" t="s">
        <v>306</v>
      </c>
      <c r="E227" s="138"/>
      <c r="F227" s="138"/>
      <c r="G227" s="138"/>
      <c r="H227" s="138"/>
      <c r="I227" s="225" t="s">
        <v>51</v>
      </c>
      <c r="J227" s="138"/>
      <c r="K227" s="110"/>
      <c r="L227" s="226"/>
      <c r="M227" s="110"/>
    </row>
    <row r="228" spans="1:13" ht="30" customHeight="1" x14ac:dyDescent="0.25">
      <c r="A228" s="298">
        <v>266</v>
      </c>
      <c r="B228" s="72" t="s">
        <v>59</v>
      </c>
      <c r="C228" s="72" t="s">
        <v>145</v>
      </c>
      <c r="D228" s="77" t="s">
        <v>307</v>
      </c>
      <c r="E228" s="138"/>
      <c r="F228" s="138"/>
      <c r="G228" s="138"/>
      <c r="H228" s="229"/>
      <c r="I228" s="225" t="s">
        <v>51</v>
      </c>
      <c r="J228" s="138"/>
      <c r="K228" s="110"/>
      <c r="L228" s="227"/>
      <c r="M228" s="110"/>
    </row>
    <row r="229" spans="1:13" ht="38.25" customHeight="1" x14ac:dyDescent="0.25">
      <c r="A229" s="298">
        <v>268</v>
      </c>
      <c r="B229" s="72" t="s">
        <v>78</v>
      </c>
      <c r="C229" s="72" t="s">
        <v>76</v>
      </c>
      <c r="D229" s="77" t="s">
        <v>295</v>
      </c>
      <c r="E229" s="138" t="s">
        <v>243</v>
      </c>
      <c r="F229" s="138"/>
      <c r="G229" s="138"/>
      <c r="H229" s="225"/>
      <c r="I229" s="225" t="s">
        <v>51</v>
      </c>
      <c r="J229" s="138"/>
      <c r="K229" s="110"/>
      <c r="L229" s="61"/>
      <c r="M229" s="110"/>
    </row>
    <row r="230" spans="1:13" ht="39" customHeight="1" x14ac:dyDescent="0.25">
      <c r="A230" s="298">
        <v>269</v>
      </c>
      <c r="B230" s="72" t="s">
        <v>78</v>
      </c>
      <c r="C230" s="72" t="s">
        <v>144</v>
      </c>
      <c r="D230" s="77" t="s">
        <v>308</v>
      </c>
      <c r="E230" s="138"/>
      <c r="F230" s="138"/>
      <c r="G230" s="138"/>
      <c r="H230" s="225"/>
      <c r="I230" s="225" t="s">
        <v>51</v>
      </c>
      <c r="J230" s="138"/>
      <c r="K230" s="110"/>
      <c r="L230" s="61"/>
      <c r="M230" s="110"/>
    </row>
    <row r="231" spans="1:13" ht="30" customHeight="1" x14ac:dyDescent="0.25">
      <c r="A231" s="298">
        <v>270</v>
      </c>
      <c r="B231" s="72" t="s">
        <v>78</v>
      </c>
      <c r="C231" s="72" t="s">
        <v>145</v>
      </c>
      <c r="D231" s="77" t="s">
        <v>309</v>
      </c>
      <c r="E231" s="138"/>
      <c r="F231" s="138"/>
      <c r="G231" s="138"/>
      <c r="H231" s="225"/>
      <c r="I231" s="225" t="s">
        <v>51</v>
      </c>
      <c r="J231" s="138"/>
      <c r="K231" s="110"/>
      <c r="L231" s="61"/>
      <c r="M231" s="110"/>
    </row>
    <row r="232" spans="1:13" ht="28.5" customHeight="1" x14ac:dyDescent="0.25">
      <c r="A232" s="318">
        <v>271</v>
      </c>
      <c r="B232" s="76" t="s">
        <v>64</v>
      </c>
      <c r="C232" s="76" t="s">
        <v>310</v>
      </c>
      <c r="D232" s="54" t="s">
        <v>311</v>
      </c>
      <c r="E232" s="138"/>
      <c r="F232" s="138"/>
      <c r="G232" s="225" t="s">
        <v>51</v>
      </c>
      <c r="H232" s="138"/>
      <c r="I232" s="138"/>
      <c r="J232" s="138"/>
      <c r="K232" s="110"/>
      <c r="L232" s="61"/>
      <c r="M232" s="110"/>
    </row>
    <row r="233" spans="1:13" ht="30" x14ac:dyDescent="0.25">
      <c r="A233" s="318">
        <v>272</v>
      </c>
      <c r="B233" s="76" t="s">
        <v>64</v>
      </c>
      <c r="C233" s="76" t="s">
        <v>310</v>
      </c>
      <c r="D233" s="228" t="s">
        <v>312</v>
      </c>
      <c r="E233" s="138"/>
      <c r="F233" s="138"/>
      <c r="G233" s="225" t="s">
        <v>51</v>
      </c>
      <c r="H233" s="138"/>
      <c r="I233" s="138"/>
      <c r="J233" s="138"/>
      <c r="K233" s="110"/>
      <c r="L233" s="61"/>
      <c r="M233" s="110"/>
    </row>
    <row r="234" spans="1:13" ht="52.5" customHeight="1" x14ac:dyDescent="0.25">
      <c r="A234" s="318">
        <v>273</v>
      </c>
      <c r="B234" s="76" t="s">
        <v>64</v>
      </c>
      <c r="C234" s="76" t="s">
        <v>313</v>
      </c>
      <c r="D234" s="54" t="s">
        <v>314</v>
      </c>
      <c r="E234" s="138"/>
      <c r="F234" s="138"/>
      <c r="G234" s="225" t="s">
        <v>51</v>
      </c>
      <c r="H234" s="138"/>
      <c r="I234" s="138"/>
      <c r="J234" s="138"/>
      <c r="K234" s="110"/>
      <c r="L234" s="61"/>
      <c r="M234" s="110"/>
    </row>
    <row r="235" spans="1:13" ht="52.5" customHeight="1" x14ac:dyDescent="0.25">
      <c r="A235" s="318">
        <v>274</v>
      </c>
      <c r="B235" s="76" t="s">
        <v>64</v>
      </c>
      <c r="C235" s="76" t="s">
        <v>315</v>
      </c>
      <c r="D235" s="54" t="s">
        <v>314</v>
      </c>
      <c r="E235" s="225"/>
      <c r="F235" s="225"/>
      <c r="G235" s="225" t="s">
        <v>51</v>
      </c>
      <c r="H235" s="225"/>
      <c r="I235" s="225"/>
      <c r="J235" s="225"/>
      <c r="K235" s="61"/>
      <c r="L235" s="61"/>
      <c r="M235" s="61"/>
    </row>
    <row r="236" spans="1:13" ht="52.5" customHeight="1" x14ac:dyDescent="0.25">
      <c r="A236" s="318">
        <v>275</v>
      </c>
      <c r="B236" s="76" t="s">
        <v>64</v>
      </c>
      <c r="C236" s="76" t="s">
        <v>316</v>
      </c>
      <c r="D236" s="54" t="s">
        <v>314</v>
      </c>
      <c r="E236" s="225"/>
      <c r="F236" s="225"/>
      <c r="G236" s="225" t="s">
        <v>51</v>
      </c>
      <c r="H236" s="225"/>
      <c r="I236" s="225"/>
      <c r="J236" s="225"/>
      <c r="K236" s="61"/>
      <c r="L236" s="61"/>
      <c r="M236" s="61"/>
    </row>
    <row r="237" spans="1:13" ht="52.5" customHeight="1" x14ac:dyDescent="0.25">
      <c r="A237" s="318">
        <v>276</v>
      </c>
      <c r="B237" s="76" t="s">
        <v>64</v>
      </c>
      <c r="C237" s="76" t="s">
        <v>317</v>
      </c>
      <c r="D237" s="54" t="s">
        <v>318</v>
      </c>
      <c r="E237" s="225"/>
      <c r="F237" s="225"/>
      <c r="G237" s="225" t="s">
        <v>51</v>
      </c>
      <c r="H237" s="225"/>
      <c r="I237" s="225"/>
      <c r="J237" s="225"/>
      <c r="K237" s="61"/>
      <c r="L237" s="61"/>
      <c r="M237" s="61"/>
    </row>
    <row r="238" spans="1:13" ht="52.5" customHeight="1" x14ac:dyDescent="0.25">
      <c r="A238" s="318">
        <v>277</v>
      </c>
      <c r="B238" s="76" t="s">
        <v>64</v>
      </c>
      <c r="C238" s="76" t="s">
        <v>319</v>
      </c>
      <c r="D238" s="54" t="s">
        <v>318</v>
      </c>
      <c r="E238" s="225"/>
      <c r="F238" s="225"/>
      <c r="G238" s="225" t="s">
        <v>51</v>
      </c>
      <c r="H238" s="225"/>
      <c r="I238" s="225"/>
      <c r="J238" s="225"/>
      <c r="K238" s="61"/>
      <c r="L238" s="61"/>
      <c r="M238" s="61"/>
    </row>
    <row r="239" spans="1:13" ht="52.5" customHeight="1" x14ac:dyDescent="0.25">
      <c r="A239" s="318">
        <v>278</v>
      </c>
      <c r="B239" s="76" t="s">
        <v>64</v>
      </c>
      <c r="C239" s="76" t="s">
        <v>320</v>
      </c>
      <c r="D239" s="54" t="s">
        <v>318</v>
      </c>
      <c r="E239" s="138"/>
      <c r="F239" s="138"/>
      <c r="G239" s="225" t="s">
        <v>51</v>
      </c>
      <c r="H239" s="138"/>
      <c r="I239" s="138"/>
      <c r="J239" s="138"/>
      <c r="K239" s="110"/>
      <c r="L239" s="61"/>
      <c r="M239" s="110"/>
    </row>
    <row r="240" spans="1:13" ht="52.5" customHeight="1" x14ac:dyDescent="0.25">
      <c r="A240" s="318">
        <v>279</v>
      </c>
      <c r="B240" s="76" t="s">
        <v>64</v>
      </c>
      <c r="C240" s="76" t="s">
        <v>195</v>
      </c>
      <c r="D240" s="54" t="s">
        <v>321</v>
      </c>
      <c r="E240" s="138"/>
      <c r="F240" s="138"/>
      <c r="G240" s="225" t="s">
        <v>51</v>
      </c>
      <c r="H240" s="138"/>
      <c r="I240" s="138"/>
      <c r="J240" s="138"/>
      <c r="K240" s="110"/>
      <c r="L240" s="61"/>
      <c r="M240" s="110"/>
    </row>
    <row r="241" spans="1:13" ht="52.5" customHeight="1" x14ac:dyDescent="0.25">
      <c r="A241" s="319">
        <v>280</v>
      </c>
      <c r="B241" s="112" t="s">
        <v>64</v>
      </c>
      <c r="C241" s="112" t="s">
        <v>322</v>
      </c>
      <c r="D241" s="228" t="s">
        <v>323</v>
      </c>
      <c r="E241" s="138"/>
      <c r="F241" s="138"/>
      <c r="G241" s="225" t="s">
        <v>51</v>
      </c>
      <c r="H241" s="138"/>
      <c r="I241" s="138"/>
      <c r="J241" s="138"/>
      <c r="K241" s="110"/>
      <c r="L241" s="61"/>
      <c r="M241" s="110"/>
    </row>
    <row r="242" spans="1:13" ht="28.5" customHeight="1" x14ac:dyDescent="0.25">
      <c r="A242" s="318">
        <v>281</v>
      </c>
      <c r="B242" s="76" t="s">
        <v>155</v>
      </c>
      <c r="C242" s="76" t="s">
        <v>324</v>
      </c>
      <c r="D242" s="54" t="s">
        <v>325</v>
      </c>
      <c r="E242" s="225"/>
      <c r="F242" s="138"/>
      <c r="G242" s="225" t="s">
        <v>51</v>
      </c>
      <c r="H242" s="138"/>
      <c r="I242" s="138"/>
      <c r="J242" s="138"/>
      <c r="K242" s="110"/>
      <c r="L242" s="61"/>
      <c r="M242" s="110"/>
    </row>
    <row r="243" spans="1:13" ht="28.5" customHeight="1" x14ac:dyDescent="0.25">
      <c r="A243" s="319">
        <v>281</v>
      </c>
      <c r="B243" s="112" t="s">
        <v>78</v>
      </c>
      <c r="C243" s="112" t="s">
        <v>324</v>
      </c>
      <c r="D243" s="228" t="s">
        <v>325</v>
      </c>
      <c r="E243" s="230" t="s">
        <v>51</v>
      </c>
      <c r="F243" s="138"/>
      <c r="G243" s="138"/>
      <c r="H243" s="138"/>
      <c r="I243" s="138"/>
      <c r="J243" s="138"/>
      <c r="K243" s="110"/>
      <c r="L243" s="226"/>
      <c r="M243" s="110"/>
    </row>
    <row r="244" spans="1:13" ht="28.5" customHeight="1" x14ac:dyDescent="0.25">
      <c r="A244" s="298">
        <v>282</v>
      </c>
      <c r="B244" s="72" t="s">
        <v>78</v>
      </c>
      <c r="C244" s="72" t="s">
        <v>135</v>
      </c>
      <c r="D244" s="77" t="s">
        <v>326</v>
      </c>
      <c r="E244" s="138" t="s">
        <v>51</v>
      </c>
      <c r="F244" s="138"/>
      <c r="G244" s="138"/>
      <c r="H244" s="138"/>
      <c r="I244" s="138"/>
      <c r="J244" s="138"/>
      <c r="K244" s="110">
        <v>42370</v>
      </c>
      <c r="L244" s="110"/>
      <c r="M244" s="72">
        <v>43252</v>
      </c>
    </row>
    <row r="245" spans="1:13" ht="71.25" customHeight="1" x14ac:dyDescent="0.25">
      <c r="A245" s="298">
        <v>283</v>
      </c>
      <c r="B245" s="72" t="s">
        <v>78</v>
      </c>
      <c r="C245" s="72" t="s">
        <v>135</v>
      </c>
      <c r="D245" s="77" t="s">
        <v>990</v>
      </c>
      <c r="E245" s="138" t="s">
        <v>51</v>
      </c>
      <c r="F245" s="138"/>
      <c r="G245" s="138"/>
      <c r="H245" s="138"/>
      <c r="I245" s="138"/>
      <c r="J245" s="138"/>
      <c r="K245" s="110">
        <v>42370</v>
      </c>
      <c r="L245" s="110"/>
      <c r="M245" s="72">
        <v>43252</v>
      </c>
    </row>
    <row r="246" spans="1:13" ht="35.25" customHeight="1" x14ac:dyDescent="0.25">
      <c r="A246" s="298">
        <v>284</v>
      </c>
      <c r="B246" s="72" t="s">
        <v>64</v>
      </c>
      <c r="C246" s="72" t="s">
        <v>327</v>
      </c>
      <c r="D246" s="77" t="s">
        <v>328</v>
      </c>
      <c r="E246" s="138"/>
      <c r="F246" s="138"/>
      <c r="G246" s="138" t="s">
        <v>51</v>
      </c>
      <c r="H246" s="138"/>
      <c r="I246" s="138"/>
      <c r="J246" s="138"/>
      <c r="K246" s="110"/>
      <c r="L246" s="110"/>
      <c r="M246" s="110">
        <v>43344</v>
      </c>
    </row>
    <row r="247" spans="1:13" ht="35.25" customHeight="1" x14ac:dyDescent="0.25">
      <c r="A247" s="298">
        <v>285</v>
      </c>
      <c r="B247" s="72" t="s">
        <v>64</v>
      </c>
      <c r="C247" s="72" t="s">
        <v>329</v>
      </c>
      <c r="D247" s="77" t="s">
        <v>330</v>
      </c>
      <c r="E247" s="138"/>
      <c r="F247" s="138"/>
      <c r="G247" s="138" t="s">
        <v>51</v>
      </c>
      <c r="H247" s="138"/>
      <c r="I247" s="138"/>
      <c r="J247" s="138"/>
      <c r="K247" s="110"/>
      <c r="L247" s="110"/>
      <c r="M247" s="110">
        <v>43344</v>
      </c>
    </row>
    <row r="248" spans="1:13" ht="28.5" customHeight="1" x14ac:dyDescent="0.25">
      <c r="A248" s="320">
        <v>286</v>
      </c>
      <c r="B248" s="77" t="s">
        <v>78</v>
      </c>
      <c r="C248" s="77" t="s">
        <v>135</v>
      </c>
      <c r="D248" s="77" t="s">
        <v>331</v>
      </c>
      <c r="E248" s="15" t="s">
        <v>51</v>
      </c>
      <c r="F248" s="143"/>
      <c r="G248" s="143"/>
      <c r="H248" s="143"/>
      <c r="I248" s="143"/>
      <c r="J248" s="143"/>
      <c r="K248" s="110">
        <v>43344</v>
      </c>
      <c r="L248" s="143"/>
      <c r="M248" s="143"/>
    </row>
    <row r="249" spans="1:13" ht="41.25" customHeight="1" x14ac:dyDescent="0.25">
      <c r="A249" s="298">
        <v>287</v>
      </c>
      <c r="B249" s="72" t="s">
        <v>113</v>
      </c>
      <c r="C249" s="72" t="s">
        <v>280</v>
      </c>
      <c r="D249" s="77" t="s">
        <v>332</v>
      </c>
      <c r="E249" s="15" t="s">
        <v>51</v>
      </c>
      <c r="F249" s="138"/>
      <c r="G249" s="138"/>
      <c r="H249" s="138"/>
      <c r="I249" s="138"/>
      <c r="J249" s="138"/>
      <c r="K249" s="110">
        <v>43344</v>
      </c>
      <c r="L249" s="110"/>
      <c r="M249" s="110"/>
    </row>
    <row r="250" spans="1:13" ht="73.5" customHeight="1" x14ac:dyDescent="0.25">
      <c r="A250" s="298">
        <v>288</v>
      </c>
      <c r="B250" s="72" t="s">
        <v>113</v>
      </c>
      <c r="C250" s="72" t="s">
        <v>280</v>
      </c>
      <c r="D250" s="77" t="s">
        <v>333</v>
      </c>
      <c r="E250" s="15" t="s">
        <v>51</v>
      </c>
      <c r="F250" s="138"/>
      <c r="G250" s="138"/>
      <c r="H250" s="138"/>
      <c r="I250" s="138"/>
      <c r="J250" s="138"/>
      <c r="K250" s="110"/>
      <c r="L250" s="110">
        <v>44446</v>
      </c>
      <c r="M250" s="110"/>
    </row>
    <row r="251" spans="1:13" ht="105" x14ac:dyDescent="0.25">
      <c r="A251" s="298" t="s">
        <v>334</v>
      </c>
      <c r="B251" s="72" t="s">
        <v>78</v>
      </c>
      <c r="C251" s="72" t="s">
        <v>104</v>
      </c>
      <c r="D251" s="77" t="s">
        <v>335</v>
      </c>
      <c r="E251" s="15" t="s">
        <v>51</v>
      </c>
      <c r="F251" s="138"/>
      <c r="G251" s="138"/>
      <c r="H251" s="138"/>
      <c r="I251" s="138"/>
      <c r="J251" s="138"/>
      <c r="K251" s="110"/>
      <c r="L251" s="110"/>
      <c r="M251" s="110"/>
    </row>
    <row r="252" spans="1:13" ht="90" x14ac:dyDescent="0.25">
      <c r="A252" s="298">
        <v>289</v>
      </c>
      <c r="B252" s="72" t="s">
        <v>78</v>
      </c>
      <c r="C252" s="72" t="s">
        <v>247</v>
      </c>
      <c r="D252" s="77" t="s">
        <v>336</v>
      </c>
      <c r="E252" s="15" t="s">
        <v>51</v>
      </c>
      <c r="F252" s="138"/>
      <c r="G252" s="138"/>
      <c r="H252" s="138"/>
      <c r="I252" s="138"/>
      <c r="J252" s="138"/>
      <c r="K252" s="110"/>
      <c r="L252" s="110"/>
      <c r="M252" s="110">
        <v>43692</v>
      </c>
    </row>
    <row r="253" spans="1:13" ht="58.5" customHeight="1" x14ac:dyDescent="0.25">
      <c r="A253" s="298">
        <v>290</v>
      </c>
      <c r="B253" s="72" t="s">
        <v>280</v>
      </c>
      <c r="C253" s="72" t="s">
        <v>79</v>
      </c>
      <c r="D253" s="77" t="s">
        <v>337</v>
      </c>
      <c r="E253" s="15" t="s">
        <v>51</v>
      </c>
      <c r="F253" s="138"/>
      <c r="G253" s="138"/>
      <c r="H253" s="138"/>
      <c r="I253" s="138"/>
      <c r="J253" s="138"/>
      <c r="K253" s="110"/>
      <c r="L253" s="110"/>
      <c r="M253" s="110"/>
    </row>
    <row r="254" spans="1:13" ht="52.5" customHeight="1" x14ac:dyDescent="0.25">
      <c r="A254" s="298" t="s">
        <v>338</v>
      </c>
      <c r="B254" s="72" t="s">
        <v>104</v>
      </c>
      <c r="C254" s="72" t="s">
        <v>106</v>
      </c>
      <c r="D254" s="77" t="s">
        <v>339</v>
      </c>
      <c r="E254" s="15" t="s">
        <v>51</v>
      </c>
      <c r="F254" s="138"/>
      <c r="G254" s="138"/>
      <c r="H254" s="138"/>
      <c r="I254" s="138"/>
      <c r="J254" s="138"/>
      <c r="K254" s="110"/>
      <c r="L254" s="110">
        <v>43783</v>
      </c>
      <c r="M254" s="110"/>
    </row>
    <row r="255" spans="1:13" ht="39.75" customHeight="1" x14ac:dyDescent="0.25">
      <c r="A255" s="298" t="s">
        <v>340</v>
      </c>
      <c r="B255" s="72" t="s">
        <v>104</v>
      </c>
      <c r="C255" s="72" t="s">
        <v>108</v>
      </c>
      <c r="D255" s="77" t="s">
        <v>341</v>
      </c>
      <c r="E255" s="15" t="s">
        <v>51</v>
      </c>
      <c r="F255" s="138"/>
      <c r="G255" s="138"/>
      <c r="H255" s="138"/>
      <c r="I255" s="138"/>
      <c r="J255" s="138"/>
      <c r="K255" s="110"/>
      <c r="L255" s="110">
        <v>43783</v>
      </c>
      <c r="M255" s="110"/>
    </row>
    <row r="256" spans="1:13" ht="39.75" customHeight="1" x14ac:dyDescent="0.25">
      <c r="A256" s="298" t="s">
        <v>342</v>
      </c>
      <c r="B256" s="72" t="s">
        <v>104</v>
      </c>
      <c r="C256" s="72" t="s">
        <v>88</v>
      </c>
      <c r="D256" s="77" t="s">
        <v>343</v>
      </c>
      <c r="E256" s="15" t="s">
        <v>51</v>
      </c>
      <c r="F256" s="138"/>
      <c r="G256" s="138"/>
      <c r="H256" s="138"/>
      <c r="I256" s="138"/>
      <c r="J256" s="138"/>
      <c r="K256" s="110"/>
      <c r="L256" s="110">
        <v>43783</v>
      </c>
      <c r="M256" s="110"/>
    </row>
    <row r="257" spans="1:13" ht="39.75" customHeight="1" x14ac:dyDescent="0.25">
      <c r="A257" s="298">
        <v>291</v>
      </c>
      <c r="B257" s="72" t="s">
        <v>155</v>
      </c>
      <c r="C257" s="72" t="s">
        <v>232</v>
      </c>
      <c r="D257" s="77" t="s">
        <v>344</v>
      </c>
      <c r="E257" s="15" t="s">
        <v>51</v>
      </c>
      <c r="F257" s="138"/>
      <c r="G257" s="138"/>
      <c r="H257" s="138"/>
      <c r="I257" s="138"/>
      <c r="J257" s="138"/>
      <c r="K257" s="110"/>
      <c r="L257" s="110">
        <v>43842</v>
      </c>
      <c r="M257" s="110"/>
    </row>
    <row r="258" spans="1:13" x14ac:dyDescent="0.25">
      <c r="A258" s="298" t="s">
        <v>345</v>
      </c>
      <c r="B258" s="72" t="s">
        <v>52</v>
      </c>
      <c r="C258" s="72" t="s">
        <v>74</v>
      </c>
      <c r="D258" s="77" t="s">
        <v>346</v>
      </c>
      <c r="E258" s="15" t="s">
        <v>51</v>
      </c>
      <c r="F258" s="138"/>
      <c r="G258" s="138"/>
      <c r="H258" s="138"/>
      <c r="I258" s="138"/>
      <c r="J258" s="138"/>
      <c r="K258" s="110"/>
      <c r="L258" s="110">
        <v>43842</v>
      </c>
      <c r="M258" s="110"/>
    </row>
    <row r="259" spans="1:13" x14ac:dyDescent="0.25">
      <c r="A259" s="298" t="s">
        <v>347</v>
      </c>
      <c r="B259" s="72" t="s">
        <v>52</v>
      </c>
      <c r="C259" s="72" t="s">
        <v>199</v>
      </c>
      <c r="D259" s="77" t="s">
        <v>348</v>
      </c>
      <c r="E259" s="15" t="s">
        <v>51</v>
      </c>
      <c r="F259" s="138"/>
      <c r="G259" s="138"/>
      <c r="H259" s="138"/>
      <c r="I259" s="138"/>
      <c r="J259" s="138"/>
      <c r="K259" s="110"/>
      <c r="L259" s="110">
        <v>43842</v>
      </c>
      <c r="M259" s="110"/>
    </row>
    <row r="260" spans="1:13" x14ac:dyDescent="0.25">
      <c r="A260" s="298" t="s">
        <v>349</v>
      </c>
      <c r="B260" s="72" t="s">
        <v>52</v>
      </c>
      <c r="C260" s="72" t="s">
        <v>53</v>
      </c>
      <c r="D260" s="77" t="s">
        <v>350</v>
      </c>
      <c r="E260" s="15" t="s">
        <v>51</v>
      </c>
      <c r="F260" s="138"/>
      <c r="G260" s="138"/>
      <c r="H260" s="138"/>
      <c r="I260" s="138"/>
      <c r="J260" s="138"/>
      <c r="K260" s="110"/>
      <c r="L260" s="110">
        <v>43842</v>
      </c>
      <c r="M260" s="110"/>
    </row>
    <row r="261" spans="1:13" x14ac:dyDescent="0.25">
      <c r="A261" s="298" t="s">
        <v>351</v>
      </c>
      <c r="B261" s="72" t="s">
        <v>52</v>
      </c>
      <c r="C261" s="72" t="s">
        <v>61</v>
      </c>
      <c r="D261" s="77" t="s">
        <v>352</v>
      </c>
      <c r="E261" s="15" t="s">
        <v>51</v>
      </c>
      <c r="F261" s="138"/>
      <c r="G261" s="138"/>
      <c r="H261" s="138"/>
      <c r="I261" s="138"/>
      <c r="J261" s="138"/>
      <c r="K261" s="110"/>
      <c r="L261" s="110">
        <v>43842</v>
      </c>
      <c r="M261" s="110"/>
    </row>
    <row r="262" spans="1:13" ht="39" customHeight="1" x14ac:dyDescent="0.25">
      <c r="A262" s="298" t="s">
        <v>353</v>
      </c>
      <c r="B262" s="72" t="s">
        <v>52</v>
      </c>
      <c r="C262" s="72" t="s">
        <v>65</v>
      </c>
      <c r="D262" s="77" t="s">
        <v>354</v>
      </c>
      <c r="E262" s="15" t="s">
        <v>51</v>
      </c>
      <c r="F262" s="138"/>
      <c r="G262" s="138"/>
      <c r="H262" s="138"/>
      <c r="I262" s="138"/>
      <c r="J262" s="138"/>
      <c r="K262" s="110"/>
      <c r="L262" s="110">
        <v>43842</v>
      </c>
      <c r="M262" s="110"/>
    </row>
    <row r="263" spans="1:13" ht="39" customHeight="1" x14ac:dyDescent="0.25">
      <c r="A263" s="298" t="s">
        <v>355</v>
      </c>
      <c r="B263" s="72" t="s">
        <v>155</v>
      </c>
      <c r="C263" s="72" t="s">
        <v>232</v>
      </c>
      <c r="D263" s="77" t="s">
        <v>356</v>
      </c>
      <c r="E263" s="15" t="s">
        <v>51</v>
      </c>
      <c r="F263" s="138"/>
      <c r="G263" s="138"/>
      <c r="H263" s="138"/>
      <c r="I263" s="138"/>
      <c r="J263" s="138"/>
      <c r="K263" s="110"/>
      <c r="L263" s="110">
        <v>43842</v>
      </c>
      <c r="M263" s="110"/>
    </row>
    <row r="264" spans="1:13" x14ac:dyDescent="0.25">
      <c r="A264" s="298">
        <v>293</v>
      </c>
      <c r="B264" s="72" t="s">
        <v>78</v>
      </c>
      <c r="C264" s="72" t="s">
        <v>144</v>
      </c>
      <c r="D264" s="77" t="s">
        <v>357</v>
      </c>
      <c r="E264" s="138"/>
      <c r="F264" s="15" t="s">
        <v>51</v>
      </c>
      <c r="G264" s="138"/>
      <c r="H264" s="138"/>
      <c r="I264" s="138"/>
      <c r="J264" s="138"/>
      <c r="K264" s="110"/>
      <c r="L264" s="110"/>
      <c r="M264" s="72">
        <v>43902</v>
      </c>
    </row>
    <row r="265" spans="1:13" x14ac:dyDescent="0.25">
      <c r="A265" s="298">
        <v>294</v>
      </c>
      <c r="B265" s="72" t="s">
        <v>78</v>
      </c>
      <c r="C265" s="72" t="s">
        <v>72</v>
      </c>
      <c r="D265" s="77" t="s">
        <v>358</v>
      </c>
      <c r="E265" s="138"/>
      <c r="F265" s="15" t="s">
        <v>51</v>
      </c>
      <c r="G265" s="138"/>
      <c r="H265" s="138"/>
      <c r="I265" s="138"/>
      <c r="J265" s="138"/>
      <c r="K265" s="110"/>
      <c r="L265" s="110"/>
      <c r="M265" s="72">
        <v>43902</v>
      </c>
    </row>
    <row r="266" spans="1:13" x14ac:dyDescent="0.25">
      <c r="A266" s="298">
        <v>295</v>
      </c>
      <c r="B266" s="72" t="s">
        <v>48</v>
      </c>
      <c r="C266" s="72" t="s">
        <v>89</v>
      </c>
      <c r="D266" s="77" t="s">
        <v>359</v>
      </c>
      <c r="E266" s="15" t="s">
        <v>51</v>
      </c>
      <c r="F266" s="138"/>
      <c r="G266" s="138"/>
      <c r="H266" s="138"/>
      <c r="I266" s="138"/>
      <c r="J266" s="138"/>
      <c r="K266" s="110"/>
      <c r="L266" s="72">
        <v>43902</v>
      </c>
      <c r="M266" s="110"/>
    </row>
    <row r="267" spans="1:13" x14ac:dyDescent="0.25">
      <c r="A267" s="298">
        <v>295</v>
      </c>
      <c r="B267" s="72" t="s">
        <v>48</v>
      </c>
      <c r="C267" s="72" t="s">
        <v>89</v>
      </c>
      <c r="D267" s="77" t="s">
        <v>359</v>
      </c>
      <c r="E267" s="138"/>
      <c r="F267" s="15" t="s">
        <v>51</v>
      </c>
      <c r="G267" s="15" t="s">
        <v>51</v>
      </c>
      <c r="H267" s="15" t="s">
        <v>51</v>
      </c>
      <c r="I267" s="15" t="s">
        <v>51</v>
      </c>
      <c r="J267" s="15"/>
      <c r="K267" s="110"/>
      <c r="L267" s="110"/>
      <c r="M267" s="72">
        <v>43902</v>
      </c>
    </row>
    <row r="268" spans="1:13" x14ac:dyDescent="0.25">
      <c r="A268" s="298">
        <v>296</v>
      </c>
      <c r="B268" s="72" t="s">
        <v>78</v>
      </c>
      <c r="C268" s="72" t="s">
        <v>79</v>
      </c>
      <c r="D268" s="77" t="s">
        <v>360</v>
      </c>
      <c r="E268" s="138" t="s">
        <v>51</v>
      </c>
      <c r="F268" s="138"/>
      <c r="G268" s="138"/>
      <c r="H268" s="138" t="s">
        <v>51</v>
      </c>
      <c r="I268" s="138"/>
      <c r="J268" s="138"/>
      <c r="K268" s="110"/>
      <c r="L268" s="72">
        <v>43937</v>
      </c>
      <c r="M268" s="72">
        <v>44007</v>
      </c>
    </row>
    <row r="269" spans="1:13" ht="30" x14ac:dyDescent="0.25">
      <c r="A269" s="298">
        <v>297</v>
      </c>
      <c r="B269" s="72" t="s">
        <v>78</v>
      </c>
      <c r="C269" s="72" t="s">
        <v>79</v>
      </c>
      <c r="D269" s="77" t="s">
        <v>361</v>
      </c>
      <c r="E269" s="138" t="s">
        <v>51</v>
      </c>
      <c r="F269" s="138"/>
      <c r="G269" s="138"/>
      <c r="H269" s="138" t="s">
        <v>51</v>
      </c>
      <c r="I269" s="138"/>
      <c r="J269" s="138"/>
      <c r="K269" s="110"/>
      <c r="L269" s="72">
        <v>43952</v>
      </c>
      <c r="M269" s="72">
        <v>44007</v>
      </c>
    </row>
    <row r="270" spans="1:13" x14ac:dyDescent="0.25">
      <c r="A270" s="298">
        <v>298</v>
      </c>
      <c r="B270" s="72" t="s">
        <v>78</v>
      </c>
      <c r="C270" s="72" t="s">
        <v>79</v>
      </c>
      <c r="D270" s="77" t="s">
        <v>362</v>
      </c>
      <c r="E270" s="138" t="s">
        <v>51</v>
      </c>
      <c r="F270" s="138"/>
      <c r="G270" s="138"/>
      <c r="H270" s="138" t="s">
        <v>51</v>
      </c>
      <c r="I270" s="138"/>
      <c r="J270" s="138"/>
      <c r="K270" s="110"/>
      <c r="L270" s="72">
        <v>43922</v>
      </c>
      <c r="M270" s="72">
        <v>44007</v>
      </c>
    </row>
    <row r="271" spans="1:13" ht="37.5" customHeight="1" x14ac:dyDescent="0.25">
      <c r="A271" s="298">
        <v>299</v>
      </c>
      <c r="B271" s="72" t="s">
        <v>78</v>
      </c>
      <c r="C271" s="72" t="s">
        <v>79</v>
      </c>
      <c r="D271" s="77" t="s">
        <v>363</v>
      </c>
      <c r="E271" s="138" t="s">
        <v>51</v>
      </c>
      <c r="F271" s="138"/>
      <c r="G271" s="138"/>
      <c r="H271" s="138" t="s">
        <v>51</v>
      </c>
      <c r="I271" s="138"/>
      <c r="J271" s="138"/>
      <c r="K271" s="110"/>
      <c r="L271" s="72">
        <v>44210</v>
      </c>
      <c r="M271" s="72">
        <v>44130</v>
      </c>
    </row>
    <row r="272" spans="1:13" x14ac:dyDescent="0.25">
      <c r="A272" s="298">
        <v>300</v>
      </c>
      <c r="B272" s="112" t="s">
        <v>78</v>
      </c>
      <c r="C272" s="112" t="s">
        <v>79</v>
      </c>
      <c r="D272" s="77" t="s">
        <v>364</v>
      </c>
      <c r="E272" s="138" t="s">
        <v>51</v>
      </c>
      <c r="F272" s="138"/>
      <c r="G272" s="138"/>
      <c r="H272" s="138" t="s">
        <v>51</v>
      </c>
      <c r="I272" s="138"/>
      <c r="J272" s="138"/>
      <c r="K272" s="110"/>
      <c r="L272" s="72">
        <v>44013</v>
      </c>
      <c r="M272" s="72">
        <v>44238</v>
      </c>
    </row>
    <row r="273" spans="1:13" ht="70.5" customHeight="1" x14ac:dyDescent="0.25">
      <c r="A273" s="298">
        <v>301</v>
      </c>
      <c r="B273" s="112" t="s">
        <v>52</v>
      </c>
      <c r="C273" s="112" t="s">
        <v>199</v>
      </c>
      <c r="D273" s="77" t="s">
        <v>991</v>
      </c>
      <c r="E273" s="138" t="s">
        <v>51</v>
      </c>
      <c r="F273" s="138"/>
      <c r="G273" s="138"/>
      <c r="H273" s="138"/>
      <c r="I273" s="138"/>
      <c r="J273" s="138"/>
      <c r="K273" s="110"/>
      <c r="L273" s="72">
        <v>42370</v>
      </c>
      <c r="M273" s="110"/>
    </row>
    <row r="274" spans="1:13" x14ac:dyDescent="0.25">
      <c r="A274" s="298">
        <v>302</v>
      </c>
      <c r="B274" s="112" t="s">
        <v>78</v>
      </c>
      <c r="C274" s="112" t="s">
        <v>79</v>
      </c>
      <c r="D274" s="77" t="s">
        <v>366</v>
      </c>
      <c r="E274" s="138" t="s">
        <v>51</v>
      </c>
      <c r="F274" s="143"/>
      <c r="G274" s="217"/>
      <c r="H274" s="138" t="s">
        <v>51</v>
      </c>
      <c r="I274" s="310"/>
      <c r="J274" s="310"/>
      <c r="K274" s="312"/>
      <c r="L274" s="72">
        <v>44242</v>
      </c>
      <c r="M274" s="72">
        <v>44316</v>
      </c>
    </row>
    <row r="275" spans="1:13" x14ac:dyDescent="0.25">
      <c r="A275" s="298">
        <v>303</v>
      </c>
      <c r="B275" s="72" t="s">
        <v>48</v>
      </c>
      <c r="C275" s="72" t="s">
        <v>49</v>
      </c>
      <c r="D275" s="77" t="s">
        <v>367</v>
      </c>
      <c r="E275" s="138" t="s">
        <v>51</v>
      </c>
      <c r="F275" s="138"/>
      <c r="G275" s="138"/>
      <c r="H275" s="138"/>
      <c r="I275" s="138"/>
      <c r="J275" s="138"/>
      <c r="K275" s="110"/>
      <c r="L275" s="110"/>
      <c r="M275" s="72">
        <v>44336</v>
      </c>
    </row>
    <row r="276" spans="1:13" x14ac:dyDescent="0.25">
      <c r="A276" s="298">
        <v>304</v>
      </c>
      <c r="B276" s="76" t="s">
        <v>78</v>
      </c>
      <c r="C276" s="76" t="s">
        <v>79</v>
      </c>
      <c r="D276" s="77" t="s">
        <v>368</v>
      </c>
      <c r="E276" s="138" t="s">
        <v>51</v>
      </c>
      <c r="F276" s="143"/>
      <c r="G276" s="217"/>
      <c r="H276" s="138" t="s">
        <v>51</v>
      </c>
      <c r="I276" s="138"/>
      <c r="J276" s="138"/>
      <c r="K276" s="110"/>
      <c r="L276" s="72">
        <v>44348</v>
      </c>
      <c r="M276" s="72">
        <v>44445</v>
      </c>
    </row>
    <row r="277" spans="1:13" x14ac:dyDescent="0.25">
      <c r="A277" s="298">
        <v>305</v>
      </c>
      <c r="B277" s="72" t="s">
        <v>113</v>
      </c>
      <c r="C277" s="72" t="s">
        <v>79</v>
      </c>
      <c r="D277" s="77" t="s">
        <v>369</v>
      </c>
      <c r="E277" s="138" t="s">
        <v>51</v>
      </c>
      <c r="F277" s="143"/>
      <c r="G277" s="217"/>
      <c r="H277" s="138" t="s">
        <v>51</v>
      </c>
      <c r="I277" s="138"/>
      <c r="J277" s="138"/>
      <c r="K277" s="110"/>
      <c r="L277" s="72"/>
      <c r="M277" s="72">
        <v>44445</v>
      </c>
    </row>
    <row r="278" spans="1:13" ht="69" customHeight="1" x14ac:dyDescent="0.25">
      <c r="A278" s="298" t="s">
        <v>370</v>
      </c>
      <c r="B278" s="72" t="s">
        <v>78</v>
      </c>
      <c r="C278" s="72" t="s">
        <v>104</v>
      </c>
      <c r="D278" s="77" t="s">
        <v>371</v>
      </c>
      <c r="E278" s="138" t="s">
        <v>51</v>
      </c>
      <c r="F278" s="143"/>
      <c r="G278" s="217"/>
      <c r="H278" s="138"/>
      <c r="I278" s="138"/>
      <c r="J278" s="138"/>
      <c r="K278" s="110"/>
      <c r="L278" s="72">
        <v>44652</v>
      </c>
      <c r="M278" s="72"/>
    </row>
    <row r="279" spans="1:13" ht="69" customHeight="1" x14ac:dyDescent="0.25">
      <c r="A279" s="298" t="s">
        <v>372</v>
      </c>
      <c r="B279" s="72" t="s">
        <v>78</v>
      </c>
      <c r="C279" s="72" t="s">
        <v>104</v>
      </c>
      <c r="D279" s="77" t="s">
        <v>373</v>
      </c>
      <c r="E279" s="138" t="s">
        <v>51</v>
      </c>
      <c r="F279" s="143"/>
      <c r="G279" s="217"/>
      <c r="H279" s="138" t="s">
        <v>51</v>
      </c>
      <c r="I279" s="138"/>
      <c r="J279" s="138"/>
      <c r="K279" s="110"/>
      <c r="L279" s="72">
        <v>44652</v>
      </c>
      <c r="M279" s="72">
        <v>44652</v>
      </c>
    </row>
    <row r="280" spans="1:13" ht="69" customHeight="1" x14ac:dyDescent="0.25">
      <c r="A280" s="298" t="s">
        <v>374</v>
      </c>
      <c r="B280" s="72" t="s">
        <v>78</v>
      </c>
      <c r="C280" s="72" t="s">
        <v>104</v>
      </c>
      <c r="D280" s="77" t="s">
        <v>375</v>
      </c>
      <c r="E280" s="138" t="s">
        <v>51</v>
      </c>
      <c r="F280" s="143"/>
      <c r="G280" s="217"/>
      <c r="H280" s="138" t="s">
        <v>51</v>
      </c>
      <c r="I280" s="138"/>
      <c r="J280" s="138"/>
      <c r="K280" s="110"/>
      <c r="L280" s="72">
        <v>44652</v>
      </c>
      <c r="M280" s="72">
        <v>44652</v>
      </c>
    </row>
    <row r="281" spans="1:13" ht="39" customHeight="1" x14ac:dyDescent="0.25">
      <c r="A281" s="298">
        <v>309</v>
      </c>
      <c r="B281" s="112" t="s">
        <v>78</v>
      </c>
      <c r="C281" s="112" t="s">
        <v>79</v>
      </c>
      <c r="D281" s="77" t="s">
        <v>376</v>
      </c>
      <c r="E281" s="138" t="s">
        <v>51</v>
      </c>
      <c r="F281" s="138"/>
      <c r="G281" s="138"/>
      <c r="H281" s="138"/>
      <c r="I281" s="138"/>
      <c r="J281" s="138"/>
      <c r="K281" s="312"/>
      <c r="L281" s="110">
        <v>44197</v>
      </c>
      <c r="M281" s="110"/>
    </row>
    <row r="282" spans="1:13" ht="53.25" customHeight="1" x14ac:dyDescent="0.25">
      <c r="A282" s="298">
        <v>310</v>
      </c>
      <c r="B282" s="72" t="s">
        <v>64</v>
      </c>
      <c r="C282" s="72" t="s">
        <v>65</v>
      </c>
      <c r="D282" s="114" t="s">
        <v>377</v>
      </c>
      <c r="E282" s="217"/>
      <c r="F282" s="143"/>
      <c r="G282" s="138" t="s">
        <v>51</v>
      </c>
      <c r="H282" s="138"/>
      <c r="I282" s="310"/>
      <c r="J282" s="310"/>
      <c r="K282" s="312"/>
      <c r="L282" s="72"/>
      <c r="M282" s="72">
        <v>44553</v>
      </c>
    </row>
    <row r="283" spans="1:13" x14ac:dyDescent="0.25">
      <c r="A283" s="298">
        <v>311</v>
      </c>
      <c r="B283" s="72" t="s">
        <v>52</v>
      </c>
      <c r="C283" s="72" t="s">
        <v>186</v>
      </c>
      <c r="D283" s="349" t="s">
        <v>378</v>
      </c>
      <c r="E283" s="138"/>
      <c r="F283" s="138" t="s">
        <v>51</v>
      </c>
      <c r="G283" s="217"/>
      <c r="H283" s="138"/>
      <c r="I283" s="310"/>
      <c r="J283" s="310"/>
      <c r="K283" s="312"/>
      <c r="L283" s="72"/>
      <c r="M283" s="72">
        <v>44553</v>
      </c>
    </row>
    <row r="284" spans="1:13" x14ac:dyDescent="0.25">
      <c r="A284" s="298">
        <v>312</v>
      </c>
      <c r="B284" s="72" t="s">
        <v>52</v>
      </c>
      <c r="C284" s="72" t="s">
        <v>158</v>
      </c>
      <c r="D284" s="77" t="s">
        <v>379</v>
      </c>
      <c r="E284" s="138"/>
      <c r="F284" s="138" t="s">
        <v>51</v>
      </c>
      <c r="G284" s="217"/>
      <c r="H284" s="138"/>
      <c r="I284" s="310"/>
      <c r="J284" s="310"/>
      <c r="K284" s="312"/>
      <c r="L284" s="72"/>
      <c r="M284" s="72">
        <v>44553</v>
      </c>
    </row>
    <row r="285" spans="1:13" ht="38.25" customHeight="1" x14ac:dyDescent="0.25">
      <c r="A285" s="298">
        <v>313</v>
      </c>
      <c r="B285" s="112" t="s">
        <v>78</v>
      </c>
      <c r="C285" s="112" t="s">
        <v>79</v>
      </c>
      <c r="D285" s="77" t="s">
        <v>380</v>
      </c>
      <c r="E285" s="138" t="s">
        <v>51</v>
      </c>
      <c r="F285" s="310"/>
      <c r="G285" s="310"/>
      <c r="H285" s="138" t="s">
        <v>51</v>
      </c>
      <c r="I285" s="310"/>
      <c r="J285" s="310"/>
      <c r="K285" s="312"/>
      <c r="L285" s="110">
        <v>44454</v>
      </c>
      <c r="M285" s="72">
        <v>44553</v>
      </c>
    </row>
    <row r="286" spans="1:13" ht="38.25" customHeight="1" x14ac:dyDescent="0.25">
      <c r="A286" s="298">
        <v>314</v>
      </c>
      <c r="B286" s="112" t="s">
        <v>78</v>
      </c>
      <c r="C286" s="112" t="s">
        <v>79</v>
      </c>
      <c r="D286" s="77" t="s">
        <v>381</v>
      </c>
      <c r="E286" s="138" t="s">
        <v>51</v>
      </c>
      <c r="F286" s="138"/>
      <c r="G286" s="138"/>
      <c r="H286" s="138" t="s">
        <v>51</v>
      </c>
      <c r="I286" s="138"/>
      <c r="J286" s="138"/>
      <c r="K286" s="312"/>
      <c r="L286" s="110">
        <v>44593</v>
      </c>
      <c r="M286" s="72">
        <v>44594</v>
      </c>
    </row>
    <row r="287" spans="1:13" ht="135" x14ac:dyDescent="0.25">
      <c r="A287" s="298">
        <v>306</v>
      </c>
      <c r="B287" s="76" t="s">
        <v>78</v>
      </c>
      <c r="C287" s="76" t="s">
        <v>79</v>
      </c>
      <c r="D287" s="77" t="s">
        <v>382</v>
      </c>
      <c r="E287" s="138" t="s">
        <v>51</v>
      </c>
      <c r="F287" s="138"/>
      <c r="G287" s="138"/>
      <c r="H287" s="138"/>
      <c r="I287" s="138"/>
      <c r="J287" s="138"/>
      <c r="K287" s="312"/>
      <c r="L287" s="110">
        <v>44682</v>
      </c>
      <c r="M287" s="110"/>
    </row>
    <row r="288" spans="1:13" ht="45" x14ac:dyDescent="0.25">
      <c r="A288" s="298">
        <v>307</v>
      </c>
      <c r="B288" s="72" t="s">
        <v>78</v>
      </c>
      <c r="C288" s="72" t="s">
        <v>71</v>
      </c>
      <c r="D288" s="130" t="s">
        <v>383</v>
      </c>
      <c r="E288" s="138" t="s">
        <v>51</v>
      </c>
      <c r="F288" s="138"/>
      <c r="G288" s="138"/>
      <c r="H288" s="138"/>
      <c r="I288" s="138"/>
      <c r="J288" s="138"/>
      <c r="K288" s="312"/>
      <c r="L288" s="110">
        <v>44682</v>
      </c>
      <c r="M288" s="110"/>
    </row>
    <row r="289" spans="1:13" ht="45" x14ac:dyDescent="0.25">
      <c r="A289" s="298">
        <v>308</v>
      </c>
      <c r="B289" s="72" t="s">
        <v>78</v>
      </c>
      <c r="C289" s="72" t="s">
        <v>88</v>
      </c>
      <c r="D289" s="130" t="s">
        <v>384</v>
      </c>
      <c r="E289" s="138" t="s">
        <v>51</v>
      </c>
      <c r="F289" s="138"/>
      <c r="G289" s="327"/>
      <c r="H289" s="327"/>
      <c r="I289" s="327"/>
      <c r="J289" s="327"/>
      <c r="K289" s="329"/>
      <c r="L289" s="110">
        <v>44682</v>
      </c>
      <c r="M289" s="329"/>
    </row>
    <row r="290" spans="1:13" ht="60" x14ac:dyDescent="0.25">
      <c r="A290" s="298">
        <v>315</v>
      </c>
      <c r="B290" s="72" t="s">
        <v>78</v>
      </c>
      <c r="C290" s="72" t="s">
        <v>142</v>
      </c>
      <c r="D290" s="130" t="s">
        <v>385</v>
      </c>
      <c r="E290" s="138" t="s">
        <v>51</v>
      </c>
      <c r="F290" s="138"/>
      <c r="G290" s="327"/>
      <c r="H290" s="327"/>
      <c r="I290" s="327"/>
      <c r="J290" s="327"/>
      <c r="K290" s="329"/>
      <c r="L290" s="110">
        <v>44682</v>
      </c>
      <c r="M290" s="329"/>
    </row>
    <row r="291" spans="1:13" ht="75" x14ac:dyDescent="0.25">
      <c r="A291" s="298">
        <v>316</v>
      </c>
      <c r="B291" s="72" t="s">
        <v>78</v>
      </c>
      <c r="C291" s="72" t="s">
        <v>79</v>
      </c>
      <c r="D291" s="130" t="s">
        <v>386</v>
      </c>
      <c r="E291" s="138" t="s">
        <v>51</v>
      </c>
      <c r="F291" s="138"/>
      <c r="G291" s="327"/>
      <c r="H291" s="327"/>
      <c r="I291" s="327"/>
      <c r="J291" s="327"/>
      <c r="K291" s="329"/>
      <c r="L291" s="110">
        <v>44682</v>
      </c>
      <c r="M291" s="329"/>
    </row>
    <row r="292" spans="1:13" ht="135" x14ac:dyDescent="0.25">
      <c r="A292" s="298">
        <v>317</v>
      </c>
      <c r="B292" s="72" t="s">
        <v>48</v>
      </c>
      <c r="C292" s="72" t="s">
        <v>89</v>
      </c>
      <c r="D292" s="77" t="s">
        <v>387</v>
      </c>
      <c r="E292" s="138" t="s">
        <v>51</v>
      </c>
      <c r="F292" s="138"/>
      <c r="G292" s="327"/>
      <c r="H292" s="327"/>
      <c r="I292" s="327"/>
      <c r="J292" s="327"/>
      <c r="K292" s="329"/>
      <c r="L292" s="110">
        <v>44682</v>
      </c>
      <c r="M292" s="329"/>
    </row>
    <row r="293" spans="1:13" ht="135" x14ac:dyDescent="0.25">
      <c r="A293" s="298">
        <v>318</v>
      </c>
      <c r="B293" s="72" t="s">
        <v>48</v>
      </c>
      <c r="C293" s="72" t="s">
        <v>91</v>
      </c>
      <c r="D293" s="77" t="s">
        <v>388</v>
      </c>
      <c r="E293" s="138" t="s">
        <v>51</v>
      </c>
      <c r="F293" s="138"/>
      <c r="G293" s="327"/>
      <c r="H293" s="327"/>
      <c r="I293" s="327"/>
      <c r="J293" s="327"/>
      <c r="K293" s="329"/>
      <c r="L293" s="110">
        <v>44682</v>
      </c>
      <c r="M293" s="329"/>
    </row>
    <row r="294" spans="1:13" ht="135" x14ac:dyDescent="0.25">
      <c r="A294" s="298">
        <v>319</v>
      </c>
      <c r="B294" s="72" t="s">
        <v>84</v>
      </c>
      <c r="C294" s="72" t="s">
        <v>88</v>
      </c>
      <c r="D294" s="130" t="s">
        <v>389</v>
      </c>
      <c r="E294" s="138" t="s">
        <v>51</v>
      </c>
      <c r="F294" s="138"/>
      <c r="G294" s="327"/>
      <c r="H294" s="327"/>
      <c r="I294" s="327"/>
      <c r="J294" s="327"/>
      <c r="K294" s="329"/>
      <c r="L294" s="110">
        <v>44682</v>
      </c>
      <c r="M294" s="329"/>
    </row>
    <row r="295" spans="1:13" ht="120" x14ac:dyDescent="0.25">
      <c r="A295" s="298">
        <v>320</v>
      </c>
      <c r="B295" s="72" t="s">
        <v>296</v>
      </c>
      <c r="C295" s="72" t="s">
        <v>76</v>
      </c>
      <c r="D295" s="77" t="s">
        <v>390</v>
      </c>
      <c r="E295" s="138" t="s">
        <v>51</v>
      </c>
      <c r="F295" s="138"/>
      <c r="G295" s="327"/>
      <c r="H295" s="327"/>
      <c r="I295" s="327"/>
      <c r="J295" s="327"/>
      <c r="K295" s="329"/>
      <c r="L295" s="110">
        <v>44682</v>
      </c>
      <c r="M295" s="329"/>
    </row>
    <row r="296" spans="1:13" ht="135" x14ac:dyDescent="0.25">
      <c r="A296" s="298">
        <v>321</v>
      </c>
      <c r="B296" s="72" t="s">
        <v>78</v>
      </c>
      <c r="C296" s="72" t="s">
        <v>79</v>
      </c>
      <c r="D296" s="77" t="s">
        <v>391</v>
      </c>
      <c r="E296" s="138" t="s">
        <v>51</v>
      </c>
      <c r="F296" s="138"/>
      <c r="G296" s="327"/>
      <c r="H296" s="327"/>
      <c r="I296" s="327"/>
      <c r="J296" s="327"/>
      <c r="K296" s="329"/>
      <c r="L296" s="110">
        <v>44682</v>
      </c>
      <c r="M296" s="329"/>
    </row>
    <row r="297" spans="1:13" ht="30" x14ac:dyDescent="0.25">
      <c r="A297" s="298">
        <v>322</v>
      </c>
      <c r="B297" s="112" t="s">
        <v>78</v>
      </c>
      <c r="C297" s="112" t="s">
        <v>79</v>
      </c>
      <c r="D297" s="77" t="s">
        <v>392</v>
      </c>
      <c r="E297" s="138" t="s">
        <v>51</v>
      </c>
      <c r="F297" s="138"/>
      <c r="G297" s="138"/>
      <c r="H297" s="138" t="s">
        <v>51</v>
      </c>
      <c r="I297" s="138"/>
      <c r="J297" s="138"/>
      <c r="K297" s="312"/>
      <c r="L297" s="110">
        <v>44743</v>
      </c>
      <c r="M297" s="110">
        <v>44770</v>
      </c>
    </row>
    <row r="298" spans="1:13" ht="45" x14ac:dyDescent="0.25">
      <c r="A298" s="298">
        <v>323</v>
      </c>
      <c r="B298" s="72" t="s">
        <v>155</v>
      </c>
      <c r="C298" s="72" t="s">
        <v>232</v>
      </c>
      <c r="D298" s="349" t="s">
        <v>393</v>
      </c>
      <c r="E298" s="138" t="s">
        <v>51</v>
      </c>
      <c r="F298" s="138"/>
      <c r="G298" s="138"/>
      <c r="H298" s="138"/>
      <c r="I298" s="138"/>
      <c r="J298" s="138"/>
      <c r="K298" s="312"/>
      <c r="L298" s="110">
        <v>44910</v>
      </c>
      <c r="M298" s="110"/>
    </row>
    <row r="299" spans="1:13" ht="60" x14ac:dyDescent="0.25">
      <c r="A299" s="298">
        <v>324</v>
      </c>
      <c r="B299" s="76" t="s">
        <v>78</v>
      </c>
      <c r="C299" s="76" t="s">
        <v>79</v>
      </c>
      <c r="D299" s="77" t="s">
        <v>394</v>
      </c>
      <c r="E299" s="138" t="s">
        <v>51</v>
      </c>
      <c r="F299" s="138"/>
      <c r="G299" s="138"/>
      <c r="H299" s="138" t="s">
        <v>51</v>
      </c>
      <c r="I299" s="138"/>
      <c r="J299" s="138"/>
      <c r="K299" s="312"/>
      <c r="L299" s="110">
        <v>44760</v>
      </c>
      <c r="M299" s="110">
        <v>44833</v>
      </c>
    </row>
    <row r="300" spans="1:13" ht="45" x14ac:dyDescent="0.25">
      <c r="A300" s="298">
        <v>325</v>
      </c>
      <c r="B300" s="72" t="s">
        <v>78</v>
      </c>
      <c r="C300" s="72" t="s">
        <v>395</v>
      </c>
      <c r="D300" s="350" t="s">
        <v>396</v>
      </c>
      <c r="E300" s="138" t="s">
        <v>51</v>
      </c>
      <c r="F300" s="138"/>
      <c r="G300" s="138"/>
      <c r="H300" s="138"/>
      <c r="I300" s="138"/>
      <c r="J300" s="138"/>
      <c r="K300" s="312"/>
      <c r="L300" s="110">
        <v>44760</v>
      </c>
      <c r="M300" s="110"/>
    </row>
    <row r="301" spans="1:13" ht="60" x14ac:dyDescent="0.25">
      <c r="A301" s="298">
        <v>326</v>
      </c>
      <c r="B301" s="72" t="s">
        <v>78</v>
      </c>
      <c r="C301" s="72" t="s">
        <v>71</v>
      </c>
      <c r="D301" s="130" t="s">
        <v>397</v>
      </c>
      <c r="E301" s="138" t="s">
        <v>51</v>
      </c>
      <c r="F301" s="327"/>
      <c r="G301" s="327"/>
      <c r="H301" s="327"/>
      <c r="I301" s="327"/>
      <c r="J301" s="327"/>
      <c r="K301" s="329"/>
      <c r="L301" s="110">
        <v>44760</v>
      </c>
      <c r="M301" s="329"/>
    </row>
    <row r="302" spans="1:13" x14ac:dyDescent="0.25">
      <c r="A302" s="298">
        <v>327</v>
      </c>
      <c r="B302" s="72" t="s">
        <v>84</v>
      </c>
      <c r="C302" s="72" t="s">
        <v>95</v>
      </c>
      <c r="D302" s="350" t="s">
        <v>398</v>
      </c>
      <c r="E302" s="138" t="s">
        <v>51</v>
      </c>
      <c r="F302" s="138"/>
      <c r="G302" s="138"/>
      <c r="H302" s="138"/>
      <c r="I302" s="138"/>
      <c r="J302" s="138"/>
      <c r="K302" s="312"/>
      <c r="L302" s="110"/>
      <c r="M302" s="110">
        <v>44833</v>
      </c>
    </row>
    <row r="303" spans="1:13" ht="60" x14ac:dyDescent="0.25">
      <c r="A303" s="318">
        <v>328</v>
      </c>
      <c r="B303" s="72" t="s">
        <v>155</v>
      </c>
      <c r="C303" s="72" t="s">
        <v>399</v>
      </c>
      <c r="D303" s="228" t="s">
        <v>400</v>
      </c>
      <c r="E303" s="138"/>
      <c r="F303" s="138"/>
      <c r="G303" s="138" t="s">
        <v>51</v>
      </c>
      <c r="H303" s="138"/>
      <c r="I303" s="138"/>
      <c r="J303" s="138"/>
      <c r="K303" s="312"/>
      <c r="L303" s="110"/>
      <c r="M303" s="110">
        <v>44931</v>
      </c>
    </row>
    <row r="304" spans="1:13" ht="30" x14ac:dyDescent="0.25">
      <c r="A304" s="318">
        <v>329</v>
      </c>
      <c r="B304" s="72" t="s">
        <v>155</v>
      </c>
      <c r="C304" s="72" t="s">
        <v>399</v>
      </c>
      <c r="D304" s="130" t="s">
        <v>401</v>
      </c>
      <c r="E304" s="138"/>
      <c r="F304" s="138"/>
      <c r="G304" s="138" t="s">
        <v>51</v>
      </c>
      <c r="H304" s="138"/>
      <c r="I304" s="138"/>
      <c r="J304" s="138"/>
      <c r="K304" s="312"/>
      <c r="L304" s="110"/>
      <c r="M304" s="110">
        <v>44931</v>
      </c>
    </row>
    <row r="305" spans="1:13" ht="30" x14ac:dyDescent="0.25">
      <c r="A305" s="318">
        <v>330</v>
      </c>
      <c r="B305" s="72" t="s">
        <v>155</v>
      </c>
      <c r="C305" s="72" t="s">
        <v>177</v>
      </c>
      <c r="D305" s="343" t="s">
        <v>402</v>
      </c>
      <c r="E305" s="138"/>
      <c r="F305" s="138"/>
      <c r="G305" s="138" t="s">
        <v>51</v>
      </c>
      <c r="H305" s="327"/>
      <c r="I305" s="327"/>
      <c r="J305" s="327"/>
      <c r="K305" s="329"/>
      <c r="L305" s="329"/>
      <c r="M305" s="110">
        <v>44931</v>
      </c>
    </row>
    <row r="306" spans="1:13" ht="45" x14ac:dyDescent="0.25">
      <c r="A306" s="318">
        <v>331</v>
      </c>
      <c r="B306" s="72" t="s">
        <v>64</v>
      </c>
      <c r="C306" s="72" t="s">
        <v>65</v>
      </c>
      <c r="D306" s="343" t="s">
        <v>403</v>
      </c>
      <c r="E306" s="138"/>
      <c r="F306" s="138"/>
      <c r="G306" s="138" t="s">
        <v>51</v>
      </c>
      <c r="H306" s="327"/>
      <c r="I306" s="327"/>
      <c r="J306" s="327"/>
      <c r="K306" s="329"/>
      <c r="L306" s="329"/>
      <c r="M306" s="110">
        <v>44931</v>
      </c>
    </row>
    <row r="307" spans="1:13" ht="45" x14ac:dyDescent="0.25">
      <c r="A307" s="318">
        <v>332</v>
      </c>
      <c r="B307" s="72" t="s">
        <v>155</v>
      </c>
      <c r="C307" s="72" t="s">
        <v>177</v>
      </c>
      <c r="D307" s="130" t="s">
        <v>404</v>
      </c>
      <c r="E307" s="138"/>
      <c r="F307" s="138"/>
      <c r="G307" s="138" t="s">
        <v>51</v>
      </c>
      <c r="H307" s="327"/>
      <c r="I307" s="327"/>
      <c r="J307" s="327"/>
      <c r="K307" s="329"/>
      <c r="L307" s="329"/>
      <c r="M307" s="110">
        <v>44931</v>
      </c>
    </row>
    <row r="308" spans="1:13" ht="30" x14ac:dyDescent="0.25">
      <c r="A308" s="298">
        <v>333</v>
      </c>
      <c r="B308" s="72" t="s">
        <v>155</v>
      </c>
      <c r="C308" s="72" t="s">
        <v>175</v>
      </c>
      <c r="D308" s="130" t="s">
        <v>405</v>
      </c>
      <c r="E308" s="138"/>
      <c r="F308" s="138"/>
      <c r="G308" s="138" t="s">
        <v>51</v>
      </c>
      <c r="H308" s="327"/>
      <c r="I308" s="327"/>
      <c r="J308" s="327"/>
      <c r="K308" s="329"/>
      <c r="L308" s="368"/>
      <c r="M308" s="110">
        <v>44931</v>
      </c>
    </row>
    <row r="309" spans="1:13" ht="30" x14ac:dyDescent="0.25">
      <c r="A309" s="298">
        <v>334</v>
      </c>
      <c r="B309" s="72" t="s">
        <v>64</v>
      </c>
      <c r="C309" s="72" t="s">
        <v>65</v>
      </c>
      <c r="D309" s="130" t="s">
        <v>406</v>
      </c>
      <c r="E309" s="138"/>
      <c r="F309" s="138"/>
      <c r="G309" s="138" t="s">
        <v>51</v>
      </c>
      <c r="H309" s="327"/>
      <c r="I309" s="327"/>
      <c r="J309" s="327"/>
      <c r="K309" s="329"/>
      <c r="L309" s="329"/>
      <c r="M309" s="110">
        <v>44931</v>
      </c>
    </row>
    <row r="310" spans="1:13" ht="30" x14ac:dyDescent="0.25">
      <c r="A310" s="298">
        <v>335</v>
      </c>
      <c r="B310" s="72" t="s">
        <v>64</v>
      </c>
      <c r="C310" s="72" t="s">
        <v>65</v>
      </c>
      <c r="D310" s="130" t="s">
        <v>407</v>
      </c>
      <c r="E310" s="138"/>
      <c r="F310" s="138"/>
      <c r="G310" s="138" t="s">
        <v>51</v>
      </c>
      <c r="H310" s="327"/>
      <c r="I310" s="327"/>
      <c r="J310" s="327"/>
      <c r="K310" s="329"/>
      <c r="L310" s="329"/>
      <c r="M310" s="110">
        <v>44931</v>
      </c>
    </row>
    <row r="311" spans="1:13" ht="45" x14ac:dyDescent="0.25">
      <c r="A311" s="298">
        <v>336</v>
      </c>
      <c r="B311" s="72" t="s">
        <v>155</v>
      </c>
      <c r="C311" s="72" t="s">
        <v>199</v>
      </c>
      <c r="D311" s="130" t="s">
        <v>408</v>
      </c>
      <c r="E311" s="138"/>
      <c r="F311" s="138"/>
      <c r="G311" s="138" t="s">
        <v>51</v>
      </c>
      <c r="H311" s="334"/>
      <c r="I311" s="334"/>
      <c r="J311" s="334"/>
      <c r="K311" s="335"/>
      <c r="L311" s="335"/>
      <c r="M311" s="110">
        <v>44931</v>
      </c>
    </row>
    <row r="312" spans="1:13" ht="45" x14ac:dyDescent="0.25">
      <c r="A312" s="298">
        <v>337</v>
      </c>
      <c r="B312" s="72" t="s">
        <v>64</v>
      </c>
      <c r="C312" s="72" t="s">
        <v>409</v>
      </c>
      <c r="D312" s="349" t="s">
        <v>410</v>
      </c>
      <c r="E312" s="138"/>
      <c r="F312" s="138"/>
      <c r="G312" s="138" t="s">
        <v>51</v>
      </c>
      <c r="H312" s="138"/>
      <c r="I312" s="138"/>
      <c r="J312" s="138"/>
      <c r="K312" s="110"/>
      <c r="L312" s="110"/>
      <c r="M312" s="110">
        <v>44931</v>
      </c>
    </row>
    <row r="313" spans="1:13" ht="45" x14ac:dyDescent="0.25">
      <c r="A313" s="318">
        <v>338</v>
      </c>
      <c r="B313" s="76" t="s">
        <v>64</v>
      </c>
      <c r="C313" s="76" t="s">
        <v>411</v>
      </c>
      <c r="D313" s="54" t="s">
        <v>412</v>
      </c>
      <c r="E313" s="138"/>
      <c r="F313" s="138"/>
      <c r="G313" s="138" t="s">
        <v>51</v>
      </c>
      <c r="H313" s="138"/>
      <c r="I313" s="138"/>
      <c r="J313" s="138"/>
      <c r="K313" s="110"/>
      <c r="L313" s="110"/>
      <c r="M313" s="110">
        <v>44931</v>
      </c>
    </row>
    <row r="314" spans="1:13" ht="45" x14ac:dyDescent="0.25">
      <c r="A314" s="318">
        <v>339</v>
      </c>
      <c r="B314" s="76" t="s">
        <v>64</v>
      </c>
      <c r="C314" s="76" t="s">
        <v>413</v>
      </c>
      <c r="D314" s="54" t="s">
        <v>414</v>
      </c>
      <c r="E314" s="138"/>
      <c r="F314" s="138"/>
      <c r="G314" s="138" t="s">
        <v>51</v>
      </c>
      <c r="H314" s="138"/>
      <c r="I314" s="138"/>
      <c r="J314" s="138"/>
      <c r="K314" s="110"/>
      <c r="L314" s="110"/>
      <c r="M314" s="110">
        <v>44931</v>
      </c>
    </row>
    <row r="315" spans="1:13" ht="45" x14ac:dyDescent="0.25">
      <c r="A315" s="319">
        <v>340</v>
      </c>
      <c r="B315" s="72" t="s">
        <v>64</v>
      </c>
      <c r="C315" s="72" t="s">
        <v>415</v>
      </c>
      <c r="D315" s="349" t="s">
        <v>416</v>
      </c>
      <c r="E315" s="138"/>
      <c r="F315" s="138"/>
      <c r="G315" s="138" t="s">
        <v>51</v>
      </c>
      <c r="H315" s="138"/>
      <c r="I315" s="138"/>
      <c r="J315" s="138"/>
      <c r="K315" s="110"/>
      <c r="L315" s="110"/>
      <c r="M315" s="110">
        <v>44931</v>
      </c>
    </row>
    <row r="316" spans="1:13" ht="30" x14ac:dyDescent="0.25">
      <c r="A316" s="318">
        <v>341</v>
      </c>
      <c r="B316" s="72" t="s">
        <v>52</v>
      </c>
      <c r="C316" s="72" t="s">
        <v>199</v>
      </c>
      <c r="D316" s="77" t="s">
        <v>417</v>
      </c>
      <c r="E316" s="138" t="s">
        <v>51</v>
      </c>
      <c r="F316" s="138"/>
      <c r="G316" s="138"/>
      <c r="H316" s="138"/>
      <c r="I316" s="138"/>
      <c r="J316" s="138"/>
      <c r="K316" s="110"/>
      <c r="L316" s="110">
        <v>44931</v>
      </c>
      <c r="M316" s="110"/>
    </row>
    <row r="317" spans="1:13" ht="30" x14ac:dyDescent="0.25">
      <c r="A317" s="319">
        <v>342</v>
      </c>
      <c r="B317" s="72" t="s">
        <v>52</v>
      </c>
      <c r="C317" s="72" t="s">
        <v>65</v>
      </c>
      <c r="D317" s="77" t="s">
        <v>418</v>
      </c>
      <c r="E317" s="138" t="s">
        <v>51</v>
      </c>
      <c r="F317" s="138"/>
      <c r="G317" s="138"/>
      <c r="H317" s="138"/>
      <c r="I317" s="138"/>
      <c r="J317" s="138"/>
      <c r="K317" s="110"/>
      <c r="L317" s="110">
        <v>44931</v>
      </c>
      <c r="M317" s="110"/>
    </row>
    <row r="318" spans="1:13" ht="30" x14ac:dyDescent="0.25">
      <c r="A318" s="319">
        <v>343</v>
      </c>
      <c r="B318" s="72" t="s">
        <v>84</v>
      </c>
      <c r="C318" s="72" t="s">
        <v>97</v>
      </c>
      <c r="D318" s="77" t="s">
        <v>419</v>
      </c>
      <c r="E318" s="138" t="s">
        <v>51</v>
      </c>
      <c r="F318" s="138"/>
      <c r="G318" s="138"/>
      <c r="H318" s="138"/>
      <c r="I318" s="138"/>
      <c r="J318" s="138"/>
      <c r="K318" s="312"/>
      <c r="L318" s="110">
        <v>44985</v>
      </c>
      <c r="M318" s="110"/>
    </row>
    <row r="319" spans="1:13" x14ac:dyDescent="0.25">
      <c r="A319" s="319">
        <v>344</v>
      </c>
      <c r="B319" s="341" t="s">
        <v>78</v>
      </c>
      <c r="C319" s="341" t="s">
        <v>79</v>
      </c>
      <c r="D319" s="342" t="s">
        <v>420</v>
      </c>
      <c r="E319" s="138" t="s">
        <v>51</v>
      </c>
      <c r="F319" s="138"/>
      <c r="G319" s="138"/>
      <c r="H319" s="138" t="s">
        <v>51</v>
      </c>
      <c r="I319" s="138"/>
      <c r="J319" s="138"/>
      <c r="K319" s="312"/>
      <c r="L319" s="110">
        <v>44934</v>
      </c>
      <c r="M319" s="110">
        <v>45044</v>
      </c>
    </row>
    <row r="320" spans="1:13" ht="30" x14ac:dyDescent="0.25">
      <c r="A320" s="319">
        <v>345</v>
      </c>
      <c r="B320" s="76" t="s">
        <v>78</v>
      </c>
      <c r="C320" s="76" t="s">
        <v>79</v>
      </c>
      <c r="D320" s="77" t="s">
        <v>421</v>
      </c>
      <c r="E320" s="138" t="s">
        <v>51</v>
      </c>
      <c r="F320" s="138"/>
      <c r="G320" s="138"/>
      <c r="H320" s="138" t="s">
        <v>51</v>
      </c>
      <c r="I320" s="138"/>
      <c r="J320" s="138"/>
      <c r="K320" s="312"/>
      <c r="L320" s="110">
        <v>44866</v>
      </c>
      <c r="M320" s="110">
        <v>45044</v>
      </c>
    </row>
    <row r="321" spans="1:13" x14ac:dyDescent="0.25">
      <c r="A321" s="319">
        <v>346</v>
      </c>
      <c r="B321" s="76" t="s">
        <v>59</v>
      </c>
      <c r="C321" s="76" t="s">
        <v>422</v>
      </c>
      <c r="D321" s="347" t="s">
        <v>423</v>
      </c>
      <c r="E321" s="138"/>
      <c r="F321" s="138"/>
      <c r="G321" s="138"/>
      <c r="H321" s="138"/>
      <c r="I321" s="138" t="s">
        <v>51</v>
      </c>
      <c r="J321" s="138"/>
      <c r="K321" s="312"/>
      <c r="L321" s="110"/>
      <c r="M321" s="110">
        <v>45044</v>
      </c>
    </row>
    <row r="322" spans="1:13" ht="30" x14ac:dyDescent="0.25">
      <c r="A322" s="319">
        <v>347</v>
      </c>
      <c r="B322" s="76" t="s">
        <v>172</v>
      </c>
      <c r="C322" s="76" t="s">
        <v>424</v>
      </c>
      <c r="D322" s="133" t="s">
        <v>425</v>
      </c>
      <c r="E322" s="138"/>
      <c r="F322" s="138"/>
      <c r="G322" s="138" t="s">
        <v>51</v>
      </c>
      <c r="H322" s="138"/>
      <c r="I322" s="138"/>
      <c r="J322" s="138"/>
      <c r="K322" s="110"/>
      <c r="L322" s="110"/>
      <c r="M322" s="110">
        <v>45044</v>
      </c>
    </row>
    <row r="323" spans="1:13" ht="30" x14ac:dyDescent="0.25">
      <c r="A323" s="319">
        <v>348</v>
      </c>
      <c r="B323" s="76" t="s">
        <v>172</v>
      </c>
      <c r="C323" s="76" t="s">
        <v>426</v>
      </c>
      <c r="D323" s="133" t="s">
        <v>427</v>
      </c>
      <c r="E323" s="138"/>
      <c r="F323" s="138"/>
      <c r="G323" s="138" t="s">
        <v>51</v>
      </c>
      <c r="H323" s="138"/>
      <c r="I323" s="138"/>
      <c r="J323" s="138"/>
      <c r="K323" s="110"/>
      <c r="L323" s="110"/>
      <c r="M323" s="110">
        <v>45044</v>
      </c>
    </row>
    <row r="324" spans="1:13" ht="30" x14ac:dyDescent="0.25">
      <c r="A324" s="319">
        <v>349</v>
      </c>
      <c r="B324" s="76" t="s">
        <v>172</v>
      </c>
      <c r="C324" s="76" t="s">
        <v>424</v>
      </c>
      <c r="D324" s="133" t="s">
        <v>428</v>
      </c>
      <c r="E324" s="138"/>
      <c r="F324" s="138"/>
      <c r="G324" s="138" t="s">
        <v>51</v>
      </c>
      <c r="H324" s="138"/>
      <c r="I324" s="138"/>
      <c r="J324" s="138"/>
      <c r="K324" s="110"/>
      <c r="L324" s="110"/>
      <c r="M324" s="110">
        <v>45044</v>
      </c>
    </row>
    <row r="325" spans="1:13" ht="60" x14ac:dyDescent="0.25">
      <c r="A325" s="319">
        <v>350</v>
      </c>
      <c r="B325" s="76" t="s">
        <v>172</v>
      </c>
      <c r="C325" s="76" t="s">
        <v>424</v>
      </c>
      <c r="D325" s="347" t="s">
        <v>429</v>
      </c>
      <c r="E325" s="138"/>
      <c r="F325" s="138"/>
      <c r="G325" s="138" t="s">
        <v>51</v>
      </c>
      <c r="H325" s="138"/>
      <c r="I325" s="138"/>
      <c r="J325" s="138"/>
      <c r="K325" s="110"/>
      <c r="L325" s="110"/>
      <c r="M325" s="110">
        <v>45044</v>
      </c>
    </row>
    <row r="326" spans="1:13" ht="60" x14ac:dyDescent="0.25">
      <c r="A326" s="319">
        <v>351</v>
      </c>
      <c r="B326" s="112" t="s">
        <v>172</v>
      </c>
      <c r="C326" s="112" t="s">
        <v>426</v>
      </c>
      <c r="D326" s="348" t="s">
        <v>430</v>
      </c>
      <c r="E326" s="138"/>
      <c r="F326" s="138"/>
      <c r="G326" s="138" t="s">
        <v>51</v>
      </c>
      <c r="H326" s="138"/>
      <c r="I326" s="138"/>
      <c r="J326" s="138"/>
      <c r="K326" s="110"/>
      <c r="L326" s="110"/>
      <c r="M326" s="110">
        <v>45044</v>
      </c>
    </row>
    <row r="327" spans="1:13" x14ac:dyDescent="0.25">
      <c r="A327" s="319">
        <v>352</v>
      </c>
      <c r="B327" s="112" t="s">
        <v>155</v>
      </c>
      <c r="C327" s="112" t="s">
        <v>399</v>
      </c>
      <c r="D327" s="343" t="s">
        <v>431</v>
      </c>
      <c r="E327" s="138"/>
      <c r="F327" s="138"/>
      <c r="G327" s="138" t="s">
        <v>51</v>
      </c>
      <c r="H327" s="138"/>
      <c r="I327" s="138"/>
      <c r="J327" s="138"/>
      <c r="K327" s="110"/>
      <c r="L327" s="110"/>
      <c r="M327" s="110">
        <v>45044</v>
      </c>
    </row>
    <row r="328" spans="1:13" ht="30" x14ac:dyDescent="0.25">
      <c r="A328" s="319">
        <v>353</v>
      </c>
      <c r="B328" s="112" t="s">
        <v>155</v>
      </c>
      <c r="C328" s="112" t="s">
        <v>156</v>
      </c>
      <c r="D328" s="228" t="s">
        <v>432</v>
      </c>
      <c r="E328" s="138"/>
      <c r="F328" s="138"/>
      <c r="G328" s="138" t="s">
        <v>51</v>
      </c>
      <c r="H328" s="138"/>
      <c r="I328" s="138"/>
      <c r="J328" s="138"/>
      <c r="K328" s="110"/>
      <c r="L328" s="110"/>
      <c r="M328" s="110">
        <v>45044</v>
      </c>
    </row>
    <row r="329" spans="1:13" ht="45" x14ac:dyDescent="0.25">
      <c r="A329" s="319">
        <v>354</v>
      </c>
      <c r="B329" s="72" t="s">
        <v>64</v>
      </c>
      <c r="C329" s="72" t="s">
        <v>65</v>
      </c>
      <c r="D329" s="77" t="s">
        <v>433</v>
      </c>
      <c r="E329" s="138"/>
      <c r="F329" s="138"/>
      <c r="G329" s="138" t="s">
        <v>51</v>
      </c>
      <c r="H329" s="138"/>
      <c r="I329" s="138"/>
      <c r="J329" s="138"/>
      <c r="K329" s="312"/>
      <c r="L329" s="110"/>
      <c r="M329" s="110">
        <v>45121</v>
      </c>
    </row>
    <row r="330" spans="1:13" ht="45" x14ac:dyDescent="0.25">
      <c r="A330" s="319">
        <v>355</v>
      </c>
      <c r="B330" s="112" t="s">
        <v>172</v>
      </c>
      <c r="C330" s="112" t="s">
        <v>74</v>
      </c>
      <c r="D330" s="228" t="s">
        <v>434</v>
      </c>
      <c r="E330" s="138"/>
      <c r="F330" s="138"/>
      <c r="G330" s="138" t="s">
        <v>51</v>
      </c>
      <c r="H330" s="138"/>
      <c r="I330" s="138"/>
      <c r="J330" s="138"/>
      <c r="K330" s="110"/>
      <c r="L330" s="110"/>
      <c r="M330" s="110">
        <v>45121</v>
      </c>
    </row>
    <row r="331" spans="1:13" ht="45" x14ac:dyDescent="0.25">
      <c r="A331" s="319">
        <v>356</v>
      </c>
      <c r="B331" s="112" t="s">
        <v>52</v>
      </c>
      <c r="C331" s="112" t="s">
        <v>199</v>
      </c>
      <c r="D331" s="228" t="s">
        <v>435</v>
      </c>
      <c r="E331" s="138" t="s">
        <v>51</v>
      </c>
      <c r="F331" s="138"/>
      <c r="G331" s="138"/>
      <c r="H331" s="138"/>
      <c r="I331" s="138"/>
      <c r="J331" s="138"/>
      <c r="K331" s="110"/>
      <c r="L331" s="110">
        <v>45121</v>
      </c>
      <c r="M331" s="110"/>
    </row>
    <row r="332" spans="1:13" ht="30" x14ac:dyDescent="0.25">
      <c r="A332" s="319">
        <v>357</v>
      </c>
      <c r="B332" s="112" t="s">
        <v>78</v>
      </c>
      <c r="C332" s="112" t="s">
        <v>79</v>
      </c>
      <c r="D332" s="228" t="s">
        <v>436</v>
      </c>
      <c r="E332" s="138" t="s">
        <v>51</v>
      </c>
      <c r="F332" s="138"/>
      <c r="G332" s="138"/>
      <c r="H332" s="138" t="s">
        <v>51</v>
      </c>
      <c r="I332" s="138"/>
      <c r="J332" s="138"/>
      <c r="K332" s="110"/>
      <c r="L332" s="110">
        <v>45107</v>
      </c>
      <c r="M332" s="110">
        <v>45107</v>
      </c>
    </row>
    <row r="333" spans="1:13" ht="75" x14ac:dyDescent="0.25">
      <c r="A333" s="298" t="s">
        <v>437</v>
      </c>
      <c r="B333" s="72" t="s">
        <v>78</v>
      </c>
      <c r="C333" s="72" t="s">
        <v>104</v>
      </c>
      <c r="D333" s="77" t="s">
        <v>438</v>
      </c>
      <c r="E333" s="138" t="s">
        <v>51</v>
      </c>
      <c r="F333" s="138"/>
      <c r="G333" s="138"/>
      <c r="H333" s="138" t="s">
        <v>51</v>
      </c>
      <c r="I333" s="138"/>
      <c r="J333" s="138"/>
      <c r="K333" s="312"/>
      <c r="L333" s="110">
        <v>45261</v>
      </c>
      <c r="M333" s="110">
        <v>45261</v>
      </c>
    </row>
    <row r="334" spans="1:13" ht="90" x14ac:dyDescent="0.25">
      <c r="A334" s="298" t="s">
        <v>439</v>
      </c>
      <c r="B334" s="72" t="s">
        <v>78</v>
      </c>
      <c r="C334" s="72" t="s">
        <v>104</v>
      </c>
      <c r="D334" s="77" t="s">
        <v>440</v>
      </c>
      <c r="E334" s="138" t="s">
        <v>51</v>
      </c>
      <c r="F334" s="138"/>
      <c r="G334" s="138"/>
      <c r="H334" s="138" t="s">
        <v>51</v>
      </c>
      <c r="I334" s="138"/>
      <c r="J334" s="138"/>
      <c r="K334" s="110"/>
      <c r="L334" s="110">
        <v>45261</v>
      </c>
      <c r="M334" s="110">
        <v>45261</v>
      </c>
    </row>
    <row r="335" spans="1:13" ht="75" x14ac:dyDescent="0.25">
      <c r="A335" s="298" t="s">
        <v>441</v>
      </c>
      <c r="B335" s="72" t="s">
        <v>78</v>
      </c>
      <c r="C335" s="72" t="s">
        <v>104</v>
      </c>
      <c r="D335" s="228" t="s">
        <v>442</v>
      </c>
      <c r="E335" s="138" t="s">
        <v>51</v>
      </c>
      <c r="F335" s="138"/>
      <c r="G335" s="138"/>
      <c r="H335" s="138" t="s">
        <v>51</v>
      </c>
      <c r="I335" s="138"/>
      <c r="J335" s="138"/>
      <c r="K335" s="110"/>
      <c r="L335" s="110">
        <v>45261</v>
      </c>
      <c r="M335" s="110">
        <v>45261</v>
      </c>
    </row>
    <row r="336" spans="1:13" ht="30" x14ac:dyDescent="0.25">
      <c r="A336" s="319">
        <v>358</v>
      </c>
      <c r="B336" s="112" t="s">
        <v>78</v>
      </c>
      <c r="C336" s="112" t="s">
        <v>79</v>
      </c>
      <c r="D336" s="228" t="s">
        <v>443</v>
      </c>
      <c r="E336" s="138" t="s">
        <v>51</v>
      </c>
      <c r="F336" s="138"/>
      <c r="G336" s="138"/>
      <c r="H336" s="138" t="s">
        <v>51</v>
      </c>
      <c r="I336" s="138"/>
      <c r="J336" s="138"/>
      <c r="K336" s="312"/>
      <c r="L336" s="110">
        <v>45197</v>
      </c>
      <c r="M336" s="110">
        <v>45250</v>
      </c>
    </row>
    <row r="337" spans="1:13" ht="30" x14ac:dyDescent="0.25">
      <c r="A337" s="319">
        <v>359</v>
      </c>
      <c r="B337" s="112" t="s">
        <v>78</v>
      </c>
      <c r="C337" s="112" t="s">
        <v>79</v>
      </c>
      <c r="D337" s="228" t="s">
        <v>444</v>
      </c>
      <c r="E337" s="138" t="s">
        <v>51</v>
      </c>
      <c r="F337" s="138"/>
      <c r="G337" s="138"/>
      <c r="H337" s="138" t="s">
        <v>51</v>
      </c>
      <c r="I337" s="138"/>
      <c r="J337" s="138"/>
      <c r="K337" s="110"/>
      <c r="L337" s="167">
        <v>44713</v>
      </c>
      <c r="M337" s="110">
        <v>45250</v>
      </c>
    </row>
    <row r="338" spans="1:13" ht="60" x14ac:dyDescent="0.25">
      <c r="A338" s="319">
        <v>360</v>
      </c>
      <c r="B338" s="72" t="s">
        <v>52</v>
      </c>
      <c r="C338" s="72" t="s">
        <v>53</v>
      </c>
      <c r="D338" s="77" t="s">
        <v>445</v>
      </c>
      <c r="E338" s="138" t="s">
        <v>51</v>
      </c>
      <c r="F338" s="138"/>
      <c r="G338" s="138"/>
      <c r="H338" s="138"/>
      <c r="I338" s="138"/>
      <c r="J338" s="138"/>
      <c r="K338" s="110"/>
      <c r="L338" s="110">
        <v>45250</v>
      </c>
      <c r="M338" s="110"/>
    </row>
    <row r="339" spans="1:13" ht="30" x14ac:dyDescent="0.25">
      <c r="A339" s="319">
        <v>361</v>
      </c>
      <c r="B339" s="72" t="s">
        <v>64</v>
      </c>
      <c r="C339" s="72" t="s">
        <v>329</v>
      </c>
      <c r="D339" s="77" t="s">
        <v>446</v>
      </c>
      <c r="E339" s="138"/>
      <c r="F339" s="138"/>
      <c r="G339" s="138" t="s">
        <v>51</v>
      </c>
      <c r="H339" s="138"/>
      <c r="I339" s="138"/>
      <c r="J339" s="138"/>
      <c r="K339" s="312"/>
      <c r="L339" s="110"/>
      <c r="M339" s="110">
        <v>45302</v>
      </c>
    </row>
    <row r="340" spans="1:13" ht="30" x14ac:dyDescent="0.25">
      <c r="A340" s="319">
        <v>362</v>
      </c>
      <c r="B340" s="72" t="s">
        <v>78</v>
      </c>
      <c r="C340" s="72" t="s">
        <v>142</v>
      </c>
      <c r="D340" s="77" t="s">
        <v>447</v>
      </c>
      <c r="E340" s="138"/>
      <c r="F340" s="138"/>
      <c r="G340" s="138"/>
      <c r="H340" s="138"/>
      <c r="I340" s="138" t="s">
        <v>51</v>
      </c>
      <c r="J340" s="138"/>
      <c r="K340" s="110"/>
      <c r="L340" s="110"/>
      <c r="M340" s="110">
        <v>45302</v>
      </c>
    </row>
    <row r="341" spans="1:13" ht="30" x14ac:dyDescent="0.25">
      <c r="A341" s="298">
        <v>363</v>
      </c>
      <c r="B341" s="72" t="s">
        <v>78</v>
      </c>
      <c r="C341" s="72" t="s">
        <v>79</v>
      </c>
      <c r="D341" s="77" t="s">
        <v>448</v>
      </c>
      <c r="E341" s="138" t="s">
        <v>51</v>
      </c>
      <c r="F341" s="138"/>
      <c r="G341" s="138"/>
      <c r="H341" s="138" t="s">
        <v>51</v>
      </c>
      <c r="I341" s="138"/>
      <c r="J341" s="138"/>
      <c r="K341" s="110"/>
      <c r="L341" s="110">
        <v>45376</v>
      </c>
      <c r="M341" s="110">
        <v>45435</v>
      </c>
    </row>
    <row r="342" spans="1:13" ht="30" x14ac:dyDescent="0.25">
      <c r="A342" s="319">
        <v>364</v>
      </c>
      <c r="B342" s="112" t="s">
        <v>78</v>
      </c>
      <c r="C342" s="112" t="s">
        <v>79</v>
      </c>
      <c r="D342" s="228" t="s">
        <v>449</v>
      </c>
      <c r="E342" s="138" t="s">
        <v>51</v>
      </c>
      <c r="F342" s="138"/>
      <c r="G342" s="138"/>
      <c r="H342" s="138" t="s">
        <v>51</v>
      </c>
      <c r="I342" s="138"/>
      <c r="J342" s="138"/>
      <c r="K342" s="110"/>
      <c r="L342" s="110">
        <v>44713</v>
      </c>
      <c r="M342" s="110">
        <v>45435</v>
      </c>
    </row>
    <row r="343" spans="1:13" x14ac:dyDescent="0.25">
      <c r="A343" s="319">
        <v>365</v>
      </c>
      <c r="B343" s="112" t="s">
        <v>48</v>
      </c>
      <c r="C343" s="112" t="s">
        <v>91</v>
      </c>
      <c r="D343" s="343" t="s">
        <v>450</v>
      </c>
      <c r="E343" s="138" t="s">
        <v>51</v>
      </c>
      <c r="F343" s="138"/>
      <c r="G343" s="138"/>
      <c r="H343" s="138"/>
      <c r="I343" s="138"/>
      <c r="J343" s="110"/>
      <c r="K343" s="110"/>
      <c r="L343" s="110">
        <v>45526</v>
      </c>
      <c r="M343" s="110"/>
    </row>
    <row r="344" spans="1:13" x14ac:dyDescent="0.25">
      <c r="A344" s="319">
        <v>366</v>
      </c>
      <c r="B344" s="112" t="s">
        <v>52</v>
      </c>
      <c r="C344" s="112" t="s">
        <v>53</v>
      </c>
      <c r="D344" s="343" t="s">
        <v>451</v>
      </c>
      <c r="E344" s="138" t="s">
        <v>51</v>
      </c>
      <c r="F344" s="138"/>
      <c r="G344" s="138"/>
      <c r="H344" s="138"/>
      <c r="I344" s="138"/>
      <c r="J344" s="110"/>
      <c r="K344" s="110"/>
      <c r="L344" s="110">
        <v>45526</v>
      </c>
      <c r="M344" s="110"/>
    </row>
    <row r="345" spans="1:13" ht="30" x14ac:dyDescent="0.25">
      <c r="A345" s="319">
        <v>367</v>
      </c>
      <c r="B345" s="112" t="s">
        <v>59</v>
      </c>
      <c r="C345" s="112" t="s">
        <v>452</v>
      </c>
      <c r="D345" s="343" t="s">
        <v>453</v>
      </c>
      <c r="E345" s="138"/>
      <c r="F345" s="138"/>
      <c r="G345" s="138"/>
      <c r="H345" s="138"/>
      <c r="I345" s="138" t="s">
        <v>51</v>
      </c>
      <c r="J345" s="110"/>
      <c r="K345" s="110"/>
      <c r="L345" s="110"/>
      <c r="M345" s="110">
        <v>45526</v>
      </c>
    </row>
    <row r="346" spans="1:13" ht="30" x14ac:dyDescent="0.25">
      <c r="A346" s="319">
        <v>368</v>
      </c>
      <c r="B346" s="112" t="s">
        <v>59</v>
      </c>
      <c r="C346" s="112" t="s">
        <v>452</v>
      </c>
      <c r="D346" s="343" t="s">
        <v>454</v>
      </c>
      <c r="E346" s="138"/>
      <c r="F346" s="138"/>
      <c r="G346" s="138"/>
      <c r="H346" s="138"/>
      <c r="I346" s="138" t="s">
        <v>51</v>
      </c>
      <c r="J346" s="110"/>
      <c r="K346" s="110"/>
      <c r="L346" s="110"/>
      <c r="M346" s="110">
        <v>45526</v>
      </c>
    </row>
    <row r="347" spans="1:13" ht="51" customHeight="1" x14ac:dyDescent="0.25">
      <c r="A347" s="319">
        <v>369</v>
      </c>
      <c r="B347" s="72" t="s">
        <v>78</v>
      </c>
      <c r="C347" s="72" t="s">
        <v>71</v>
      </c>
      <c r="D347" s="424" t="s">
        <v>455</v>
      </c>
      <c r="E347" s="138" t="s">
        <v>51</v>
      </c>
      <c r="F347" s="138"/>
      <c r="G347" s="138"/>
      <c r="H347" s="138"/>
      <c r="I347" s="138"/>
      <c r="J347" s="110"/>
      <c r="K347" s="110"/>
      <c r="L347" s="110"/>
      <c r="M347" s="110">
        <v>45526</v>
      </c>
    </row>
    <row r="348" spans="1:13" ht="93.75" customHeight="1" x14ac:dyDescent="0.25">
      <c r="A348" s="422">
        <v>370</v>
      </c>
      <c r="B348" s="423" t="s">
        <v>78</v>
      </c>
      <c r="C348" s="423" t="s">
        <v>71</v>
      </c>
      <c r="D348" s="424" t="s">
        <v>456</v>
      </c>
      <c r="E348" s="425" t="s">
        <v>51</v>
      </c>
      <c r="F348" s="425"/>
      <c r="G348" s="425"/>
      <c r="H348" s="425"/>
      <c r="I348" s="425"/>
      <c r="J348" s="426"/>
      <c r="K348" s="427"/>
      <c r="L348" s="427"/>
      <c r="M348" s="110"/>
    </row>
    <row r="349" spans="1:13" x14ac:dyDescent="0.25">
      <c r="A349" s="428">
        <v>374</v>
      </c>
      <c r="B349" s="429" t="s">
        <v>52</v>
      </c>
      <c r="C349" s="429" t="s">
        <v>53</v>
      </c>
      <c r="D349" s="430" t="s">
        <v>457</v>
      </c>
      <c r="E349" s="425" t="s">
        <v>51</v>
      </c>
      <c r="F349" s="425"/>
      <c r="G349" s="431"/>
      <c r="H349" s="425"/>
      <c r="I349" s="425"/>
      <c r="J349" s="426"/>
      <c r="K349" s="427"/>
      <c r="L349" s="427">
        <v>45809</v>
      </c>
      <c r="M349" s="110"/>
    </row>
    <row r="350" spans="1:13" ht="30" x14ac:dyDescent="0.25">
      <c r="A350" s="428">
        <v>375</v>
      </c>
      <c r="B350" s="429" t="s">
        <v>52</v>
      </c>
      <c r="C350" s="429" t="s">
        <v>74</v>
      </c>
      <c r="D350" s="432" t="s">
        <v>463</v>
      </c>
      <c r="E350" s="433"/>
      <c r="F350" s="433"/>
      <c r="G350" s="433"/>
      <c r="H350" s="433"/>
      <c r="I350" s="433"/>
      <c r="J350" s="425" t="s">
        <v>51</v>
      </c>
      <c r="K350" s="488"/>
      <c r="L350" s="427">
        <v>45901</v>
      </c>
      <c r="M350" s="489"/>
    </row>
    <row r="351" spans="1:13" ht="45" x14ac:dyDescent="0.25">
      <c r="A351" s="422">
        <v>376</v>
      </c>
      <c r="B351" s="434" t="s">
        <v>52</v>
      </c>
      <c r="C351" s="434" t="s">
        <v>296</v>
      </c>
      <c r="D351" s="432" t="s">
        <v>464</v>
      </c>
      <c r="E351" s="431"/>
      <c r="F351" s="431"/>
      <c r="G351" s="431"/>
      <c r="H351" s="431"/>
      <c r="I351" s="431"/>
      <c r="J351" s="425" t="s">
        <v>51</v>
      </c>
      <c r="K351" s="490"/>
      <c r="L351" s="427">
        <v>45901</v>
      </c>
      <c r="M351" s="491"/>
    </row>
    <row r="352" spans="1:13" ht="30" x14ac:dyDescent="0.25">
      <c r="A352" s="428">
        <v>377</v>
      </c>
      <c r="B352" s="429" t="s">
        <v>48</v>
      </c>
      <c r="C352" s="429" t="s">
        <v>91</v>
      </c>
      <c r="D352" s="432" t="s">
        <v>458</v>
      </c>
      <c r="E352" s="433" t="s">
        <v>51</v>
      </c>
      <c r="F352" s="425"/>
      <c r="G352" s="431"/>
      <c r="H352" s="433"/>
      <c r="I352" s="425"/>
      <c r="J352" s="425"/>
      <c r="K352" s="427"/>
      <c r="L352" s="427">
        <v>45809</v>
      </c>
      <c r="M352" s="110"/>
    </row>
    <row r="353" spans="1:13" x14ac:dyDescent="0.25">
      <c r="A353" s="428">
        <v>378</v>
      </c>
      <c r="B353" s="429" t="s">
        <v>48</v>
      </c>
      <c r="C353" s="429" t="s">
        <v>91</v>
      </c>
      <c r="D353" s="432" t="s">
        <v>459</v>
      </c>
      <c r="E353" s="425" t="s">
        <v>51</v>
      </c>
      <c r="F353" s="425"/>
      <c r="G353" s="431"/>
      <c r="H353" s="425" t="s">
        <v>51</v>
      </c>
      <c r="I353" s="431"/>
      <c r="J353" s="425"/>
      <c r="K353" s="427"/>
      <c r="L353" s="427">
        <v>45809</v>
      </c>
      <c r="M353" s="110"/>
    </row>
    <row r="354" spans="1:13" ht="30" x14ac:dyDescent="0.25">
      <c r="A354" s="428">
        <v>379</v>
      </c>
      <c r="B354" s="429" t="s">
        <v>48</v>
      </c>
      <c r="C354" s="429" t="s">
        <v>89</v>
      </c>
      <c r="D354" s="432" t="s">
        <v>458</v>
      </c>
      <c r="E354" s="425"/>
      <c r="F354" s="425" t="s">
        <v>51</v>
      </c>
      <c r="G354" s="425"/>
      <c r="H354" s="431"/>
      <c r="I354" s="425" t="s">
        <v>51</v>
      </c>
      <c r="J354" s="425"/>
      <c r="K354" s="427"/>
      <c r="L354" s="427">
        <v>45809</v>
      </c>
      <c r="M354" s="110"/>
    </row>
    <row r="355" spans="1:13" ht="30" x14ac:dyDescent="0.25">
      <c r="A355" s="428">
        <v>380</v>
      </c>
      <c r="B355" s="429" t="s">
        <v>78</v>
      </c>
      <c r="C355" s="429" t="s">
        <v>142</v>
      </c>
      <c r="D355" s="432" t="s">
        <v>460</v>
      </c>
      <c r="E355" s="425" t="s">
        <v>51</v>
      </c>
      <c r="F355" s="425"/>
      <c r="G355" s="425"/>
      <c r="H355" s="425"/>
      <c r="I355" s="425"/>
      <c r="J355" s="425"/>
      <c r="K355" s="427"/>
      <c r="L355" s="427">
        <v>45809</v>
      </c>
      <c r="M355" s="110"/>
    </row>
    <row r="356" spans="1:13" x14ac:dyDescent="0.25">
      <c r="A356" s="428">
        <v>381</v>
      </c>
      <c r="B356" s="429" t="s">
        <v>52</v>
      </c>
      <c r="C356" s="429" t="s">
        <v>53</v>
      </c>
      <c r="D356" s="432" t="s">
        <v>461</v>
      </c>
      <c r="E356" s="425" t="s">
        <v>51</v>
      </c>
      <c r="F356" s="425"/>
      <c r="G356" s="425"/>
      <c r="H356" s="425"/>
      <c r="I356" s="425"/>
      <c r="J356" s="425"/>
      <c r="K356" s="427"/>
      <c r="L356" s="427">
        <v>45809</v>
      </c>
      <c r="M356" s="110"/>
    </row>
    <row r="357" spans="1:13" x14ac:dyDescent="0.25">
      <c r="A357" s="428">
        <v>382</v>
      </c>
      <c r="B357" s="429" t="s">
        <v>59</v>
      </c>
      <c r="C357" s="429" t="s">
        <v>53</v>
      </c>
      <c r="D357" s="432" t="s">
        <v>462</v>
      </c>
      <c r="E357" s="425"/>
      <c r="F357" s="425"/>
      <c r="G357" s="425"/>
      <c r="H357" s="425" t="s">
        <v>51</v>
      </c>
      <c r="I357" s="425"/>
      <c r="J357" s="425"/>
      <c r="K357" s="427"/>
      <c r="L357" s="427">
        <v>45809</v>
      </c>
      <c r="M357" s="110"/>
    </row>
    <row r="358" spans="1:13" x14ac:dyDescent="0.25">
      <c r="A358" s="422">
        <v>383</v>
      </c>
      <c r="B358" s="434" t="s">
        <v>59</v>
      </c>
      <c r="C358" s="434" t="s">
        <v>53</v>
      </c>
      <c r="D358" s="432" t="s">
        <v>461</v>
      </c>
      <c r="E358" s="435"/>
      <c r="F358" s="435"/>
      <c r="G358" s="435"/>
      <c r="H358" s="425" t="s">
        <v>51</v>
      </c>
      <c r="I358" s="425"/>
      <c r="J358" s="425"/>
      <c r="K358" s="427"/>
      <c r="L358" s="427">
        <v>45809</v>
      </c>
      <c r="M358" s="110"/>
    </row>
    <row r="359" spans="1:13" ht="90" x14ac:dyDescent="0.25">
      <c r="A359" s="428">
        <v>384</v>
      </c>
      <c r="B359" s="429" t="s">
        <v>84</v>
      </c>
      <c r="C359" s="429" t="s">
        <v>97</v>
      </c>
      <c r="D359" s="432" t="s">
        <v>1000</v>
      </c>
      <c r="E359" s="425" t="s">
        <v>51</v>
      </c>
      <c r="F359" s="425"/>
      <c r="G359" s="425"/>
      <c r="H359" s="425"/>
      <c r="I359" s="425"/>
      <c r="J359" s="425"/>
      <c r="K359" s="427"/>
      <c r="L359" s="427">
        <v>45693</v>
      </c>
      <c r="M359" s="110"/>
    </row>
    <row r="360" spans="1:13" ht="75" x14ac:dyDescent="0.25">
      <c r="A360" s="428">
        <v>385</v>
      </c>
      <c r="B360" s="429" t="s">
        <v>78</v>
      </c>
      <c r="C360" s="429" t="s">
        <v>88</v>
      </c>
      <c r="D360" s="432" t="s">
        <v>1002</v>
      </c>
      <c r="E360" s="425" t="s">
        <v>51</v>
      </c>
      <c r="F360" s="425"/>
      <c r="G360" s="425"/>
      <c r="H360" s="425" t="s">
        <v>51</v>
      </c>
      <c r="I360" s="425"/>
      <c r="J360" s="425"/>
      <c r="K360" s="427"/>
      <c r="L360" s="427">
        <v>45693</v>
      </c>
      <c r="M360" s="110"/>
    </row>
    <row r="361" spans="1:13" ht="60" x14ac:dyDescent="0.25">
      <c r="A361" s="428">
        <v>386</v>
      </c>
      <c r="B361" s="429" t="s">
        <v>84</v>
      </c>
      <c r="C361" s="429" t="s">
        <v>97</v>
      </c>
      <c r="D361" s="432" t="s">
        <v>1004</v>
      </c>
      <c r="E361" s="425" t="s">
        <v>51</v>
      </c>
      <c r="F361" s="425"/>
      <c r="G361" s="425"/>
      <c r="H361" s="425"/>
      <c r="I361" s="425"/>
      <c r="J361" s="425"/>
      <c r="K361" s="427"/>
      <c r="L361" s="427">
        <v>45693</v>
      </c>
      <c r="M361" s="110"/>
    </row>
    <row r="362" spans="1:13" x14ac:dyDescent="0.25">
      <c r="A362" s="428"/>
      <c r="B362" s="429"/>
      <c r="C362" s="429"/>
      <c r="D362" s="432"/>
      <c r="E362" s="425"/>
      <c r="F362" s="425"/>
      <c r="G362" s="425"/>
      <c r="H362" s="425"/>
      <c r="I362" s="425"/>
      <c r="J362" s="425"/>
      <c r="K362" s="427"/>
      <c r="L362" s="427"/>
      <c r="M362" s="110"/>
    </row>
  </sheetData>
  <hyperlinks>
    <hyperlink ref="D78" display="https://www.haad.ae/HAAD/LinkClick.aspx?fileticket=wGqWdzSWOwY%3d&amp;tabid=1503" xr:uid="{00000000-0004-0000-0100-000000000000}"/>
    <hyperlink ref="D251" display="https://www.haad.ae/HAAD/LinkClick.aspx?fileticket=wGqWdzSWOwY%3d&amp;tabid=1503" xr:uid="{00000000-0004-0000-0100-000001000000}"/>
    <hyperlink ref="D253" display="https://www.haad.ae/HAAD/LinkClick.aspx?fileticket=wGqWdzSWOwY%3d&amp;tabid=1503" xr:uid="{00000000-0004-0000-0100-000002000000}"/>
    <hyperlink ref="D254" display="https://www.haad.ae/HAAD/LinkClick.aspx?fileticket=wGqWdzSWOwY%3d&amp;tabid=1503" xr:uid="{00000000-0004-0000-0100-000003000000}"/>
    <hyperlink ref="D255" display="https://www.haad.ae/HAAD/LinkClick.aspx?fileticket=wGqWdzSWOwY%3d&amp;tabid=1503" xr:uid="{00000000-0004-0000-0100-000004000000}"/>
    <hyperlink ref="D256" display="https://www.haad.ae/HAAD/LinkClick.aspx?fileticket=wGqWdzSWOwY%3d&amp;tabid=1503" xr:uid="{00000000-0004-0000-0100-000005000000}"/>
  </hyperlinks>
  <pageMargins left="0.7" right="0.7" top="0.75" bottom="0.75" header="0.3" footer="0.3"/>
  <pageSetup orientation="portrait" r:id="rId1"/>
  <legacyDrawing r:id="rId2"/>
  <tableParts count="1">
    <tablePart r:id="rId3"/>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3"/>
  <sheetViews>
    <sheetView topLeftCell="B26" zoomScale="76" zoomScaleNormal="76" workbookViewId="0">
      <selection activeCell="E33" sqref="E33"/>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60" x14ac:dyDescent="0.25">
      <c r="A2" s="72">
        <v>44931</v>
      </c>
      <c r="B2" s="114" t="s">
        <v>536</v>
      </c>
      <c r="C2" s="114" t="s">
        <v>478</v>
      </c>
      <c r="D2" s="72">
        <v>44839</v>
      </c>
      <c r="E2" s="72">
        <v>44910</v>
      </c>
      <c r="F2" s="72">
        <v>44917</v>
      </c>
      <c r="G2" s="72">
        <v>44931</v>
      </c>
      <c r="H2" s="338">
        <v>328</v>
      </c>
      <c r="I2" s="72" t="s">
        <v>155</v>
      </c>
      <c r="J2" s="72" t="s">
        <v>399</v>
      </c>
      <c r="K2" s="77" t="s">
        <v>583</v>
      </c>
      <c r="L2" s="217"/>
      <c r="M2" s="143"/>
      <c r="N2" s="138" t="s">
        <v>51</v>
      </c>
      <c r="O2" s="138"/>
      <c r="P2" s="310"/>
      <c r="Q2" s="312"/>
      <c r="R2" s="72"/>
      <c r="S2" s="72">
        <v>44931</v>
      </c>
    </row>
    <row r="3" spans="1:19" ht="30" x14ac:dyDescent="0.25">
      <c r="A3" s="72">
        <v>44931</v>
      </c>
      <c r="B3" s="114" t="s">
        <v>536</v>
      </c>
      <c r="C3" s="114" t="s">
        <v>478</v>
      </c>
      <c r="D3" s="72">
        <v>44839</v>
      </c>
      <c r="E3" s="72">
        <v>44910</v>
      </c>
      <c r="F3" s="72">
        <v>44917</v>
      </c>
      <c r="G3" s="72">
        <v>44931</v>
      </c>
      <c r="H3" s="338">
        <v>329</v>
      </c>
      <c r="I3" s="72" t="s">
        <v>155</v>
      </c>
      <c r="J3" s="72" t="s">
        <v>399</v>
      </c>
      <c r="K3" s="130" t="s">
        <v>401</v>
      </c>
      <c r="L3" s="217"/>
      <c r="M3" s="143"/>
      <c r="N3" s="138" t="s">
        <v>51</v>
      </c>
      <c r="O3" s="138"/>
      <c r="P3" s="310"/>
      <c r="Q3" s="312"/>
      <c r="R3" s="72"/>
      <c r="S3" s="72">
        <v>44931</v>
      </c>
    </row>
    <row r="4" spans="1:19" ht="30" x14ac:dyDescent="0.25">
      <c r="A4" s="72">
        <v>44931</v>
      </c>
      <c r="B4" s="114" t="s">
        <v>536</v>
      </c>
      <c r="C4" s="114" t="s">
        <v>478</v>
      </c>
      <c r="D4" s="72">
        <v>44839</v>
      </c>
      <c r="E4" s="72">
        <v>44910</v>
      </c>
      <c r="F4" s="72">
        <v>44917</v>
      </c>
      <c r="G4" s="72">
        <v>44931</v>
      </c>
      <c r="H4" s="338">
        <v>330</v>
      </c>
      <c r="I4" s="72" t="s">
        <v>155</v>
      </c>
      <c r="J4" s="72" t="s">
        <v>177</v>
      </c>
      <c r="K4" s="130" t="s">
        <v>584</v>
      </c>
      <c r="L4" s="217"/>
      <c r="M4" s="143"/>
      <c r="N4" s="138" t="s">
        <v>51</v>
      </c>
      <c r="O4" s="327"/>
      <c r="P4" s="325"/>
      <c r="Q4" s="329"/>
      <c r="R4" s="321"/>
      <c r="S4" s="72">
        <v>44931</v>
      </c>
    </row>
    <row r="5" spans="1:19" ht="45" x14ac:dyDescent="0.25">
      <c r="A5" s="72">
        <v>44931</v>
      </c>
      <c r="B5" s="114" t="s">
        <v>536</v>
      </c>
      <c r="C5" s="114" t="s">
        <v>478</v>
      </c>
      <c r="D5" s="72">
        <v>44839</v>
      </c>
      <c r="E5" s="72">
        <v>44910</v>
      </c>
      <c r="F5" s="72">
        <v>44917</v>
      </c>
      <c r="G5" s="72">
        <v>44931</v>
      </c>
      <c r="H5" s="338">
        <v>331</v>
      </c>
      <c r="I5" s="72" t="s">
        <v>64</v>
      </c>
      <c r="J5" s="72" t="s">
        <v>65</v>
      </c>
      <c r="K5" s="130" t="s">
        <v>585</v>
      </c>
      <c r="L5" s="217"/>
      <c r="M5" s="143"/>
      <c r="N5" s="138" t="s">
        <v>51</v>
      </c>
      <c r="O5" s="327"/>
      <c r="P5" s="325"/>
      <c r="Q5" s="329"/>
      <c r="R5" s="321"/>
      <c r="S5" s="72">
        <v>44931</v>
      </c>
    </row>
    <row r="6" spans="1:19" ht="45" x14ac:dyDescent="0.25">
      <c r="A6" s="72">
        <v>44931</v>
      </c>
      <c r="B6" s="114" t="s">
        <v>536</v>
      </c>
      <c r="C6" s="114" t="s">
        <v>478</v>
      </c>
      <c r="D6" s="72">
        <v>44839</v>
      </c>
      <c r="E6" s="72">
        <v>44910</v>
      </c>
      <c r="F6" s="72">
        <v>44917</v>
      </c>
      <c r="G6" s="72">
        <v>44931</v>
      </c>
      <c r="H6" s="338">
        <v>332</v>
      </c>
      <c r="I6" s="72" t="s">
        <v>155</v>
      </c>
      <c r="J6" s="72" t="s">
        <v>177</v>
      </c>
      <c r="K6" s="130" t="s">
        <v>586</v>
      </c>
      <c r="L6" s="217"/>
      <c r="M6" s="143"/>
      <c r="N6" s="138" t="s">
        <v>51</v>
      </c>
      <c r="O6" s="327"/>
      <c r="P6" s="325"/>
      <c r="Q6" s="329"/>
      <c r="R6" s="321"/>
      <c r="S6" s="72">
        <v>44931</v>
      </c>
    </row>
    <row r="7" spans="1:19" ht="30" x14ac:dyDescent="0.25">
      <c r="A7" s="72">
        <v>44931</v>
      </c>
      <c r="B7" s="114" t="s">
        <v>536</v>
      </c>
      <c r="C7" s="114" t="s">
        <v>478</v>
      </c>
      <c r="D7" s="72">
        <v>44839</v>
      </c>
      <c r="E7" s="72">
        <v>44910</v>
      </c>
      <c r="F7" s="72">
        <v>44917</v>
      </c>
      <c r="G7" s="72">
        <v>44931</v>
      </c>
      <c r="H7" s="315">
        <v>333</v>
      </c>
      <c r="I7" s="72" t="s">
        <v>155</v>
      </c>
      <c r="J7" s="72" t="s">
        <v>175</v>
      </c>
      <c r="K7" s="130" t="s">
        <v>405</v>
      </c>
      <c r="L7" s="217"/>
      <c r="M7" s="143"/>
      <c r="N7" s="138" t="s">
        <v>51</v>
      </c>
      <c r="O7" s="327"/>
      <c r="P7" s="325"/>
      <c r="Q7" s="329"/>
      <c r="R7" s="322"/>
      <c r="S7" s="72">
        <v>44931</v>
      </c>
    </row>
    <row r="8" spans="1:19" ht="30" x14ac:dyDescent="0.25">
      <c r="A8" s="72">
        <v>44931</v>
      </c>
      <c r="B8" s="114" t="s">
        <v>536</v>
      </c>
      <c r="C8" s="114" t="s">
        <v>478</v>
      </c>
      <c r="D8" s="72">
        <v>44839</v>
      </c>
      <c r="E8" s="72">
        <v>44910</v>
      </c>
      <c r="F8" s="72">
        <v>44917</v>
      </c>
      <c r="G8" s="72">
        <v>44931</v>
      </c>
      <c r="H8" s="315">
        <v>334</v>
      </c>
      <c r="I8" s="72" t="s">
        <v>64</v>
      </c>
      <c r="J8" s="72" t="s">
        <v>65</v>
      </c>
      <c r="K8" s="130" t="s">
        <v>406</v>
      </c>
      <c r="L8" s="217"/>
      <c r="M8" s="143"/>
      <c r="N8" s="138" t="s">
        <v>51</v>
      </c>
      <c r="O8" s="327"/>
      <c r="P8" s="325"/>
      <c r="Q8" s="329"/>
      <c r="R8" s="321"/>
      <c r="S8" s="72">
        <v>44931</v>
      </c>
    </row>
    <row r="9" spans="1:19" ht="30" x14ac:dyDescent="0.25">
      <c r="A9" s="72">
        <v>44931</v>
      </c>
      <c r="B9" s="114" t="s">
        <v>536</v>
      </c>
      <c r="C9" s="114" t="s">
        <v>478</v>
      </c>
      <c r="D9" s="72">
        <v>44839</v>
      </c>
      <c r="E9" s="72">
        <v>44910</v>
      </c>
      <c r="F9" s="72">
        <v>44917</v>
      </c>
      <c r="G9" s="72">
        <v>44931</v>
      </c>
      <c r="H9" s="315">
        <v>335</v>
      </c>
      <c r="I9" s="72" t="s">
        <v>64</v>
      </c>
      <c r="J9" s="72" t="s">
        <v>65</v>
      </c>
      <c r="K9" s="130" t="s">
        <v>407</v>
      </c>
      <c r="L9" s="217"/>
      <c r="M9" s="143"/>
      <c r="N9" s="138" t="s">
        <v>51</v>
      </c>
      <c r="O9" s="327"/>
      <c r="P9" s="325"/>
      <c r="Q9" s="329"/>
      <c r="R9" s="321"/>
      <c r="S9" s="72">
        <v>44931</v>
      </c>
    </row>
    <row r="10" spans="1:19" ht="45" x14ac:dyDescent="0.25">
      <c r="A10" s="72">
        <v>44931</v>
      </c>
      <c r="B10" s="114" t="s">
        <v>536</v>
      </c>
      <c r="C10" s="114" t="s">
        <v>478</v>
      </c>
      <c r="D10" s="72">
        <v>44839</v>
      </c>
      <c r="E10" s="72">
        <v>44910</v>
      </c>
      <c r="F10" s="72">
        <v>44917</v>
      </c>
      <c r="G10" s="72">
        <v>44931</v>
      </c>
      <c r="H10" s="315">
        <v>336</v>
      </c>
      <c r="I10" s="72" t="s">
        <v>155</v>
      </c>
      <c r="J10" s="72" t="s">
        <v>199</v>
      </c>
      <c r="K10" s="130" t="s">
        <v>408</v>
      </c>
      <c r="L10" s="217"/>
      <c r="M10" s="143"/>
      <c r="N10" s="138" t="s">
        <v>51</v>
      </c>
      <c r="O10" s="327"/>
      <c r="P10" s="325"/>
      <c r="Q10" s="329"/>
      <c r="R10" s="321"/>
      <c r="S10" s="72">
        <v>44931</v>
      </c>
    </row>
    <row r="11" spans="1:19" ht="60" x14ac:dyDescent="0.25">
      <c r="A11" s="72">
        <v>44931</v>
      </c>
      <c r="B11" s="114" t="s">
        <v>536</v>
      </c>
      <c r="C11" s="114" t="s">
        <v>478</v>
      </c>
      <c r="D11" s="72">
        <v>44839</v>
      </c>
      <c r="E11" s="72">
        <v>44910</v>
      </c>
      <c r="F11" s="72">
        <v>44917</v>
      </c>
      <c r="G11" s="72">
        <v>44931</v>
      </c>
      <c r="H11" s="338">
        <v>272</v>
      </c>
      <c r="I11" s="76" t="s">
        <v>64</v>
      </c>
      <c r="J11" s="76" t="s">
        <v>310</v>
      </c>
      <c r="K11" s="228" t="s">
        <v>587</v>
      </c>
      <c r="L11" s="217"/>
      <c r="M11" s="143"/>
      <c r="N11" s="138" t="s">
        <v>51</v>
      </c>
      <c r="O11" s="327"/>
      <c r="P11" s="325"/>
      <c r="Q11" s="329"/>
      <c r="R11" s="321"/>
      <c r="S11" s="321"/>
    </row>
    <row r="12" spans="1:19" ht="60" x14ac:dyDescent="0.25">
      <c r="A12" s="72">
        <v>44931</v>
      </c>
      <c r="B12" s="114" t="s">
        <v>536</v>
      </c>
      <c r="C12" s="114" t="s">
        <v>478</v>
      </c>
      <c r="D12" s="72">
        <v>44839</v>
      </c>
      <c r="E12" s="72">
        <v>44910</v>
      </c>
      <c r="F12" s="72">
        <v>44917</v>
      </c>
      <c r="G12" s="72">
        <v>44931</v>
      </c>
      <c r="H12" s="338">
        <v>273</v>
      </c>
      <c r="I12" s="76" t="s">
        <v>64</v>
      </c>
      <c r="J12" s="76" t="s">
        <v>313</v>
      </c>
      <c r="K12" s="54" t="s">
        <v>314</v>
      </c>
      <c r="L12" s="217"/>
      <c r="M12" s="143"/>
      <c r="N12" s="138" t="s">
        <v>51</v>
      </c>
      <c r="O12" s="327"/>
      <c r="P12" s="325"/>
      <c r="Q12" s="329"/>
      <c r="R12" s="321"/>
      <c r="S12" s="321"/>
    </row>
    <row r="13" spans="1:19" ht="60" x14ac:dyDescent="0.25">
      <c r="A13" s="72">
        <v>44931</v>
      </c>
      <c r="B13" s="114" t="s">
        <v>536</v>
      </c>
      <c r="C13" s="114" t="s">
        <v>478</v>
      </c>
      <c r="D13" s="72">
        <v>44839</v>
      </c>
      <c r="E13" s="72">
        <v>44910</v>
      </c>
      <c r="F13" s="72">
        <v>44917</v>
      </c>
      <c r="G13" s="72">
        <v>44931</v>
      </c>
      <c r="H13" s="338">
        <v>274</v>
      </c>
      <c r="I13" s="76" t="s">
        <v>64</v>
      </c>
      <c r="J13" s="76" t="s">
        <v>315</v>
      </c>
      <c r="K13" s="54" t="s">
        <v>314</v>
      </c>
      <c r="L13" s="217"/>
      <c r="M13" s="143"/>
      <c r="N13" s="138" t="s">
        <v>51</v>
      </c>
      <c r="O13" s="327"/>
      <c r="P13" s="325"/>
      <c r="Q13" s="329"/>
      <c r="R13" s="321"/>
      <c r="S13" s="321"/>
    </row>
    <row r="14" spans="1:19" ht="60" x14ac:dyDescent="0.25">
      <c r="A14" s="72">
        <v>44931</v>
      </c>
      <c r="B14" s="114" t="s">
        <v>536</v>
      </c>
      <c r="C14" s="114" t="s">
        <v>478</v>
      </c>
      <c r="D14" s="72">
        <v>44839</v>
      </c>
      <c r="E14" s="72">
        <v>44910</v>
      </c>
      <c r="F14" s="72">
        <v>44917</v>
      </c>
      <c r="G14" s="72">
        <v>44931</v>
      </c>
      <c r="H14" s="338">
        <v>275</v>
      </c>
      <c r="I14" s="76" t="s">
        <v>64</v>
      </c>
      <c r="J14" s="76" t="s">
        <v>316</v>
      </c>
      <c r="K14" s="54" t="s">
        <v>314</v>
      </c>
      <c r="L14" s="217"/>
      <c r="M14" s="143"/>
      <c r="N14" s="138" t="s">
        <v>51</v>
      </c>
      <c r="O14" s="327"/>
      <c r="P14" s="325"/>
      <c r="Q14" s="329"/>
      <c r="R14" s="321"/>
      <c r="S14" s="321"/>
    </row>
    <row r="15" spans="1:19" ht="60" x14ac:dyDescent="0.25">
      <c r="A15" s="72">
        <v>44931</v>
      </c>
      <c r="B15" s="114" t="s">
        <v>536</v>
      </c>
      <c r="C15" s="114" t="s">
        <v>478</v>
      </c>
      <c r="D15" s="72">
        <v>44839</v>
      </c>
      <c r="E15" s="72">
        <v>44910</v>
      </c>
      <c r="F15" s="72">
        <v>44917</v>
      </c>
      <c r="G15" s="72">
        <v>44931</v>
      </c>
      <c r="H15" s="338">
        <v>276</v>
      </c>
      <c r="I15" s="76" t="s">
        <v>64</v>
      </c>
      <c r="J15" s="76" t="s">
        <v>317</v>
      </c>
      <c r="K15" s="54" t="s">
        <v>318</v>
      </c>
      <c r="L15" s="217"/>
      <c r="M15" s="143"/>
      <c r="N15" s="138" t="s">
        <v>51</v>
      </c>
      <c r="O15" s="327"/>
      <c r="P15" s="328"/>
      <c r="Q15" s="330"/>
      <c r="R15" s="321"/>
      <c r="S15" s="321"/>
    </row>
    <row r="16" spans="1:19" ht="60" x14ac:dyDescent="0.25">
      <c r="A16" s="72">
        <v>44931</v>
      </c>
      <c r="B16" s="114" t="s">
        <v>536</v>
      </c>
      <c r="C16" s="114" t="s">
        <v>478</v>
      </c>
      <c r="D16" s="72">
        <v>44839</v>
      </c>
      <c r="E16" s="72">
        <v>44910</v>
      </c>
      <c r="F16" s="72">
        <v>44917</v>
      </c>
      <c r="G16" s="72">
        <v>44931</v>
      </c>
      <c r="H16" s="338">
        <v>277</v>
      </c>
      <c r="I16" s="76" t="s">
        <v>64</v>
      </c>
      <c r="J16" s="76" t="s">
        <v>319</v>
      </c>
      <c r="K16" s="54" t="s">
        <v>318</v>
      </c>
      <c r="L16" s="217"/>
      <c r="M16" s="143"/>
      <c r="N16" s="138" t="s">
        <v>51</v>
      </c>
      <c r="O16" s="334"/>
      <c r="P16" s="332"/>
      <c r="Q16" s="335"/>
      <c r="R16" s="336"/>
      <c r="S16" s="336"/>
    </row>
    <row r="17" spans="1:19" ht="60" x14ac:dyDescent="0.25">
      <c r="A17" s="72">
        <v>44931</v>
      </c>
      <c r="B17" s="114" t="s">
        <v>536</v>
      </c>
      <c r="C17" s="114" t="s">
        <v>478</v>
      </c>
      <c r="D17" s="72">
        <v>44839</v>
      </c>
      <c r="E17" s="72">
        <v>44910</v>
      </c>
      <c r="F17" s="72">
        <v>44917</v>
      </c>
      <c r="G17" s="72">
        <v>44931</v>
      </c>
      <c r="H17" s="338">
        <v>278</v>
      </c>
      <c r="I17" s="76" t="s">
        <v>64</v>
      </c>
      <c r="J17" s="76" t="s">
        <v>320</v>
      </c>
      <c r="K17" s="54" t="s">
        <v>318</v>
      </c>
      <c r="L17" s="217"/>
      <c r="M17" s="143"/>
      <c r="N17" s="138" t="s">
        <v>51</v>
      </c>
      <c r="O17" s="138"/>
      <c r="P17" s="143"/>
      <c r="Q17" s="110"/>
      <c r="R17" s="72"/>
      <c r="S17" s="72"/>
    </row>
    <row r="18" spans="1:19" ht="60" x14ac:dyDescent="0.25">
      <c r="A18" s="72">
        <v>44931</v>
      </c>
      <c r="B18" s="114" t="s">
        <v>536</v>
      </c>
      <c r="C18" s="114" t="s">
        <v>478</v>
      </c>
      <c r="D18" s="72">
        <v>44839</v>
      </c>
      <c r="E18" s="72">
        <v>44910</v>
      </c>
      <c r="F18" s="72">
        <v>44917</v>
      </c>
      <c r="G18" s="72">
        <v>44931</v>
      </c>
      <c r="H18" s="338">
        <v>279</v>
      </c>
      <c r="I18" s="76" t="s">
        <v>64</v>
      </c>
      <c r="J18" s="76" t="s">
        <v>195</v>
      </c>
      <c r="K18" s="54" t="s">
        <v>321</v>
      </c>
      <c r="L18" s="217"/>
      <c r="M18" s="143"/>
      <c r="N18" s="138" t="s">
        <v>51</v>
      </c>
      <c r="O18" s="138"/>
      <c r="P18" s="143"/>
      <c r="Q18" s="110"/>
      <c r="R18" s="72"/>
      <c r="S18" s="72"/>
    </row>
    <row r="19" spans="1:19" ht="60" x14ac:dyDescent="0.25">
      <c r="A19" s="72">
        <v>44931</v>
      </c>
      <c r="B19" s="114" t="s">
        <v>536</v>
      </c>
      <c r="C19" s="114" t="s">
        <v>478</v>
      </c>
      <c r="D19" s="72">
        <v>44839</v>
      </c>
      <c r="E19" s="72">
        <v>44910</v>
      </c>
      <c r="F19" s="72">
        <v>44917</v>
      </c>
      <c r="G19" s="72">
        <v>44931</v>
      </c>
      <c r="H19" s="339">
        <v>280</v>
      </c>
      <c r="I19" s="112" t="s">
        <v>64</v>
      </c>
      <c r="J19" s="112" t="s">
        <v>322</v>
      </c>
      <c r="K19" s="228" t="s">
        <v>323</v>
      </c>
      <c r="L19" s="217"/>
      <c r="M19" s="143"/>
      <c r="N19" s="138" t="s">
        <v>51</v>
      </c>
      <c r="O19" s="138"/>
      <c r="P19" s="143"/>
      <c r="Q19" s="110"/>
      <c r="R19" s="72"/>
      <c r="S19" s="72"/>
    </row>
    <row r="20" spans="1:19" ht="60" x14ac:dyDescent="0.25">
      <c r="A20" s="72">
        <v>44931</v>
      </c>
      <c r="B20" s="114" t="s">
        <v>536</v>
      </c>
      <c r="C20" s="114" t="s">
        <v>478</v>
      </c>
      <c r="D20" s="72">
        <v>44839</v>
      </c>
      <c r="E20" s="72">
        <v>44910</v>
      </c>
      <c r="F20" s="72">
        <v>44917</v>
      </c>
      <c r="G20" s="72">
        <v>44931</v>
      </c>
      <c r="H20" s="315">
        <v>310</v>
      </c>
      <c r="I20" s="72" t="s">
        <v>64</v>
      </c>
      <c r="J20" s="72" t="s">
        <v>65</v>
      </c>
      <c r="K20" s="114" t="s">
        <v>377</v>
      </c>
      <c r="L20" s="138"/>
      <c r="M20" s="143"/>
      <c r="N20" s="138" t="s">
        <v>51</v>
      </c>
      <c r="O20" s="138"/>
      <c r="P20" s="143"/>
      <c r="Q20" s="110"/>
      <c r="R20" s="72"/>
      <c r="S20" s="72"/>
    </row>
    <row r="21" spans="1:19" ht="60" x14ac:dyDescent="0.25">
      <c r="A21" s="72">
        <v>44931</v>
      </c>
      <c r="B21" s="114" t="s">
        <v>536</v>
      </c>
      <c r="C21" s="114" t="s">
        <v>478</v>
      </c>
      <c r="D21" s="72">
        <v>44839</v>
      </c>
      <c r="E21" s="72">
        <v>44910</v>
      </c>
      <c r="F21" s="72">
        <v>44917</v>
      </c>
      <c r="G21" s="72">
        <v>44931</v>
      </c>
      <c r="H21" s="315">
        <v>337</v>
      </c>
      <c r="I21" s="72" t="s">
        <v>64</v>
      </c>
      <c r="J21" s="72" t="s">
        <v>409</v>
      </c>
      <c r="K21" s="114" t="s">
        <v>588</v>
      </c>
      <c r="L21" s="138"/>
      <c r="M21" s="143"/>
      <c r="N21" s="138" t="s">
        <v>51</v>
      </c>
      <c r="O21" s="138"/>
      <c r="P21" s="143"/>
      <c r="Q21" s="110"/>
      <c r="R21" s="72"/>
      <c r="S21" s="72">
        <v>44931</v>
      </c>
    </row>
    <row r="22" spans="1:19" ht="60" x14ac:dyDescent="0.25">
      <c r="A22" s="72">
        <v>44931</v>
      </c>
      <c r="B22" s="114" t="s">
        <v>536</v>
      </c>
      <c r="C22" s="114" t="s">
        <v>478</v>
      </c>
      <c r="D22" s="72">
        <v>44839</v>
      </c>
      <c r="E22" s="72">
        <v>44910</v>
      </c>
      <c r="F22" s="72">
        <v>44917</v>
      </c>
      <c r="G22" s="72">
        <v>44931</v>
      </c>
      <c r="H22" s="338">
        <v>338</v>
      </c>
      <c r="I22" s="76" t="s">
        <v>64</v>
      </c>
      <c r="J22" s="76" t="s">
        <v>411</v>
      </c>
      <c r="K22" s="54" t="s">
        <v>589</v>
      </c>
      <c r="L22" s="217"/>
      <c r="M22" s="143"/>
      <c r="N22" s="138" t="s">
        <v>51</v>
      </c>
      <c r="O22" s="138"/>
      <c r="P22" s="143"/>
      <c r="Q22" s="110"/>
      <c r="R22" s="72"/>
      <c r="S22" s="72">
        <v>44931</v>
      </c>
    </row>
    <row r="23" spans="1:19" ht="60" x14ac:dyDescent="0.25">
      <c r="A23" s="72">
        <v>44931</v>
      </c>
      <c r="B23" s="114" t="s">
        <v>536</v>
      </c>
      <c r="C23" s="114" t="s">
        <v>478</v>
      </c>
      <c r="D23" s="72">
        <v>44839</v>
      </c>
      <c r="E23" s="72">
        <v>44910</v>
      </c>
      <c r="F23" s="72">
        <v>44917</v>
      </c>
      <c r="G23" s="72">
        <v>44931</v>
      </c>
      <c r="H23" s="338">
        <v>339</v>
      </c>
      <c r="I23" s="76" t="s">
        <v>64</v>
      </c>
      <c r="J23" s="76" t="s">
        <v>413</v>
      </c>
      <c r="K23" s="54" t="s">
        <v>590</v>
      </c>
      <c r="L23" s="217"/>
      <c r="M23" s="143"/>
      <c r="N23" s="138" t="s">
        <v>51</v>
      </c>
      <c r="O23" s="138"/>
      <c r="P23" s="143"/>
      <c r="Q23" s="110"/>
      <c r="R23" s="72"/>
      <c r="S23" s="72">
        <v>44931</v>
      </c>
    </row>
    <row r="24" spans="1:19" ht="60" x14ac:dyDescent="0.25">
      <c r="A24" s="72">
        <v>44931</v>
      </c>
      <c r="B24" s="114" t="s">
        <v>536</v>
      </c>
      <c r="C24" s="114" t="s">
        <v>478</v>
      </c>
      <c r="D24" s="72">
        <v>44839</v>
      </c>
      <c r="E24" s="72">
        <v>44910</v>
      </c>
      <c r="F24" s="72">
        <v>44917</v>
      </c>
      <c r="G24" s="72">
        <v>44931</v>
      </c>
      <c r="H24" s="338">
        <v>340</v>
      </c>
      <c r="I24" s="72" t="s">
        <v>64</v>
      </c>
      <c r="J24" s="72" t="s">
        <v>415</v>
      </c>
      <c r="K24" s="114" t="s">
        <v>591</v>
      </c>
      <c r="L24" s="217"/>
      <c r="M24" s="143"/>
      <c r="N24" s="138" t="s">
        <v>51</v>
      </c>
      <c r="O24" s="138"/>
      <c r="P24" s="143"/>
      <c r="Q24" s="110"/>
      <c r="R24" s="72"/>
      <c r="S24" s="72">
        <v>44931</v>
      </c>
    </row>
    <row r="25" spans="1:19" ht="45" x14ac:dyDescent="0.25">
      <c r="A25" s="72">
        <v>44931</v>
      </c>
      <c r="B25" s="114" t="s">
        <v>536</v>
      </c>
      <c r="C25" s="114" t="s">
        <v>478</v>
      </c>
      <c r="D25" s="72">
        <v>44839</v>
      </c>
      <c r="E25" s="72">
        <v>44910</v>
      </c>
      <c r="F25" s="72">
        <v>44917</v>
      </c>
      <c r="G25" s="72">
        <v>44931</v>
      </c>
      <c r="H25" s="338">
        <v>341</v>
      </c>
      <c r="I25" s="72" t="s">
        <v>52</v>
      </c>
      <c r="J25" s="72" t="s">
        <v>199</v>
      </c>
      <c r="K25" s="77" t="s">
        <v>417</v>
      </c>
      <c r="L25" s="138" t="s">
        <v>51</v>
      </c>
      <c r="M25" s="143"/>
      <c r="N25" s="217"/>
      <c r="O25" s="138"/>
      <c r="P25" s="143"/>
      <c r="Q25" s="110"/>
      <c r="R25" s="72">
        <v>44931</v>
      </c>
      <c r="S25" s="72"/>
    </row>
    <row r="26" spans="1:19" ht="45" x14ac:dyDescent="0.25">
      <c r="A26" s="72">
        <v>44931</v>
      </c>
      <c r="B26" s="114" t="s">
        <v>536</v>
      </c>
      <c r="C26" s="114" t="s">
        <v>478</v>
      </c>
      <c r="D26" s="72">
        <v>44839</v>
      </c>
      <c r="E26" s="72">
        <v>44910</v>
      </c>
      <c r="F26" s="72">
        <v>44917</v>
      </c>
      <c r="G26" s="72">
        <v>44931</v>
      </c>
      <c r="H26" s="338">
        <v>342</v>
      </c>
      <c r="I26" s="72" t="s">
        <v>52</v>
      </c>
      <c r="J26" s="72" t="s">
        <v>65</v>
      </c>
      <c r="K26" s="77" t="s">
        <v>418</v>
      </c>
      <c r="L26" s="138" t="s">
        <v>51</v>
      </c>
      <c r="M26" s="143"/>
      <c r="N26" s="217"/>
      <c r="O26" s="138"/>
      <c r="P26" s="143"/>
      <c r="Q26" s="110"/>
      <c r="R26" s="72">
        <v>44931</v>
      </c>
      <c r="S26" s="72"/>
    </row>
    <row r="27" spans="1:19" ht="45" x14ac:dyDescent="0.25">
      <c r="A27" s="72">
        <v>44931</v>
      </c>
      <c r="B27" s="114" t="s">
        <v>536</v>
      </c>
      <c r="C27" s="114" t="s">
        <v>478</v>
      </c>
      <c r="D27" s="72">
        <v>44839</v>
      </c>
      <c r="E27" s="72">
        <v>44910</v>
      </c>
      <c r="F27" s="72">
        <v>44917</v>
      </c>
      <c r="G27" s="72">
        <v>44931</v>
      </c>
      <c r="H27" s="338">
        <v>119</v>
      </c>
      <c r="I27" s="72" t="s">
        <v>52</v>
      </c>
      <c r="J27" s="72" t="s">
        <v>199</v>
      </c>
      <c r="K27" s="77" t="s">
        <v>592</v>
      </c>
      <c r="L27" s="138" t="s">
        <v>51</v>
      </c>
      <c r="M27" s="143"/>
      <c r="N27" s="217"/>
      <c r="O27" s="138"/>
      <c r="P27" s="143"/>
      <c r="Q27" s="110"/>
      <c r="R27" s="72"/>
      <c r="S27" s="72"/>
    </row>
    <row r="28" spans="1:19" ht="60" x14ac:dyDescent="0.25">
      <c r="A28" s="72">
        <v>44931</v>
      </c>
      <c r="B28" s="114" t="s">
        <v>547</v>
      </c>
      <c r="C28" s="114" t="s">
        <v>548</v>
      </c>
      <c r="D28" s="72">
        <v>44839</v>
      </c>
      <c r="E28" s="72">
        <v>44910</v>
      </c>
      <c r="F28" s="72">
        <v>44917</v>
      </c>
      <c r="G28" s="72">
        <v>44931</v>
      </c>
      <c r="H28" s="338"/>
      <c r="I28" s="72" t="s">
        <v>155</v>
      </c>
      <c r="J28" s="72" t="s">
        <v>399</v>
      </c>
      <c r="K28" s="77" t="s">
        <v>593</v>
      </c>
      <c r="L28" s="138"/>
      <c r="M28" s="143"/>
      <c r="N28" s="138" t="s">
        <v>51</v>
      </c>
      <c r="O28" s="138"/>
      <c r="P28" s="310"/>
      <c r="Q28" s="312"/>
      <c r="R28" s="72"/>
      <c r="S28" s="72"/>
    </row>
    <row r="29" spans="1:19" ht="30" x14ac:dyDescent="0.25">
      <c r="A29" s="72">
        <v>44931</v>
      </c>
      <c r="B29" s="114" t="s">
        <v>547</v>
      </c>
      <c r="C29" s="114" t="s">
        <v>548</v>
      </c>
      <c r="D29" s="72">
        <v>44839</v>
      </c>
      <c r="E29" s="72">
        <v>44910</v>
      </c>
      <c r="F29" s="72">
        <v>44917</v>
      </c>
      <c r="G29" s="72">
        <v>44931</v>
      </c>
      <c r="H29" s="219"/>
      <c r="I29" s="76" t="s">
        <v>64</v>
      </c>
      <c r="J29" s="76" t="s">
        <v>411</v>
      </c>
      <c r="K29" s="77" t="s">
        <v>594</v>
      </c>
      <c r="L29" s="217"/>
      <c r="M29" s="143"/>
      <c r="N29" s="138" t="s">
        <v>51</v>
      </c>
      <c r="O29" s="138"/>
      <c r="P29" s="143"/>
      <c r="Q29" s="110"/>
      <c r="R29" s="72"/>
      <c r="S29" s="72"/>
    </row>
    <row r="30" spans="1:19" ht="30" x14ac:dyDescent="0.25">
      <c r="A30" s="72">
        <v>44931</v>
      </c>
      <c r="B30" s="114" t="s">
        <v>547</v>
      </c>
      <c r="C30" s="114" t="s">
        <v>548</v>
      </c>
      <c r="D30" s="72">
        <v>44839</v>
      </c>
      <c r="E30" s="72">
        <v>44910</v>
      </c>
      <c r="F30" s="72">
        <v>44917</v>
      </c>
      <c r="G30" s="72">
        <v>44931</v>
      </c>
      <c r="H30" s="219"/>
      <c r="I30" s="76" t="s">
        <v>64</v>
      </c>
      <c r="J30" s="72" t="s">
        <v>413</v>
      </c>
      <c r="K30" s="77" t="s">
        <v>595</v>
      </c>
      <c r="L30" s="217"/>
      <c r="M30" s="143"/>
      <c r="N30" s="138" t="s">
        <v>51</v>
      </c>
      <c r="O30" s="138"/>
      <c r="P30" s="143"/>
      <c r="Q30" s="110"/>
      <c r="R30" s="72"/>
      <c r="S30" s="72"/>
    </row>
    <row r="31" spans="1:19" ht="30" x14ac:dyDescent="0.25">
      <c r="A31" s="72">
        <v>44931</v>
      </c>
      <c r="B31" s="114" t="s">
        <v>547</v>
      </c>
      <c r="C31" s="114" t="s">
        <v>548</v>
      </c>
      <c r="D31" s="72">
        <v>44839</v>
      </c>
      <c r="E31" s="72">
        <v>44910</v>
      </c>
      <c r="F31" s="72">
        <v>44917</v>
      </c>
      <c r="G31" s="72">
        <v>44931</v>
      </c>
      <c r="H31" s="219"/>
      <c r="I31" s="76" t="s">
        <v>64</v>
      </c>
      <c r="J31" s="76" t="s">
        <v>415</v>
      </c>
      <c r="K31" s="77" t="s">
        <v>596</v>
      </c>
      <c r="L31" s="217"/>
      <c r="M31" s="143"/>
      <c r="N31" s="138" t="s">
        <v>51</v>
      </c>
      <c r="O31" s="138"/>
      <c r="P31" s="143"/>
      <c r="Q31" s="110"/>
      <c r="R31" s="72"/>
      <c r="S31" s="72"/>
    </row>
    <row r="32" spans="1:19" ht="30" x14ac:dyDescent="0.25">
      <c r="A32" s="72">
        <v>44931</v>
      </c>
      <c r="B32" s="114" t="s">
        <v>597</v>
      </c>
      <c r="C32" s="114" t="s">
        <v>598</v>
      </c>
      <c r="D32" s="72">
        <v>44839</v>
      </c>
      <c r="E32" s="72">
        <v>44910</v>
      </c>
      <c r="F32" s="72">
        <v>44917</v>
      </c>
      <c r="G32" s="72">
        <v>44931</v>
      </c>
      <c r="H32" s="219"/>
      <c r="I32" s="72"/>
      <c r="J32" s="72"/>
      <c r="K32" s="77" t="s">
        <v>599</v>
      </c>
    </row>
    <row r="33" spans="1:11" ht="30" x14ac:dyDescent="0.25">
      <c r="A33" s="313">
        <v>44931</v>
      </c>
      <c r="B33" s="133" t="s">
        <v>597</v>
      </c>
      <c r="C33" s="114" t="s">
        <v>598</v>
      </c>
      <c r="D33" s="72">
        <v>44839</v>
      </c>
      <c r="E33" s="72">
        <v>44910</v>
      </c>
      <c r="F33" s="72">
        <v>44917</v>
      </c>
      <c r="G33" s="72">
        <v>44931</v>
      </c>
      <c r="H33" s="219"/>
      <c r="I33" s="72"/>
      <c r="J33" s="72"/>
      <c r="K33" s="77" t="s">
        <v>600</v>
      </c>
    </row>
  </sheetData>
  <dataValidations count="1">
    <dataValidation type="list" allowBlank="1" showInputMessage="1" showErrorMessage="1" sqref="C2:C33" xr:uid="{00000000-0002-0000-08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7"/>
  <sheetViews>
    <sheetView topLeftCell="C1" workbookViewId="0">
      <selection activeCell="K2" sqref="K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44833</v>
      </c>
      <c r="B2" s="114" t="s">
        <v>536</v>
      </c>
      <c r="C2" s="114" t="s">
        <v>478</v>
      </c>
      <c r="D2" s="72">
        <v>44789</v>
      </c>
      <c r="E2" s="72">
        <v>44819</v>
      </c>
      <c r="F2" s="72">
        <v>44826</v>
      </c>
      <c r="G2" s="72">
        <v>44833</v>
      </c>
      <c r="H2" s="315">
        <v>323</v>
      </c>
      <c r="I2" s="72" t="s">
        <v>155</v>
      </c>
      <c r="J2" s="72" t="s">
        <v>232</v>
      </c>
      <c r="K2" s="114" t="s">
        <v>601</v>
      </c>
      <c r="L2" s="138" t="s">
        <v>51</v>
      </c>
      <c r="M2" s="143"/>
      <c r="N2" s="217"/>
      <c r="O2" s="138"/>
      <c r="P2" s="310"/>
      <c r="Q2" s="312"/>
      <c r="R2" s="72">
        <v>44833</v>
      </c>
      <c r="S2" s="72"/>
    </row>
    <row r="3" spans="1:19" ht="60" x14ac:dyDescent="0.25">
      <c r="A3" s="72">
        <v>44833</v>
      </c>
      <c r="B3" s="114" t="s">
        <v>536</v>
      </c>
      <c r="C3" s="114" t="s">
        <v>478</v>
      </c>
      <c r="D3" s="72">
        <v>44789</v>
      </c>
      <c r="E3" s="72">
        <v>44819</v>
      </c>
      <c r="F3" s="72">
        <v>44826</v>
      </c>
      <c r="G3" s="72">
        <v>44833</v>
      </c>
      <c r="H3" s="315">
        <v>324</v>
      </c>
      <c r="I3" s="76" t="s">
        <v>78</v>
      </c>
      <c r="J3" s="76" t="s">
        <v>79</v>
      </c>
      <c r="K3" s="77" t="s">
        <v>394</v>
      </c>
      <c r="L3" s="138" t="s">
        <v>51</v>
      </c>
      <c r="M3" s="143"/>
      <c r="N3" s="217"/>
      <c r="O3" s="138" t="s">
        <v>51</v>
      </c>
      <c r="P3" s="310"/>
      <c r="Q3" s="312"/>
      <c r="R3" s="72">
        <v>44760</v>
      </c>
      <c r="S3" s="72">
        <v>44833</v>
      </c>
    </row>
    <row r="4" spans="1:19" ht="45" x14ac:dyDescent="0.25">
      <c r="A4" s="72">
        <v>44833</v>
      </c>
      <c r="B4" s="114" t="s">
        <v>536</v>
      </c>
      <c r="C4" s="114" t="s">
        <v>478</v>
      </c>
      <c r="D4" s="72">
        <v>44789</v>
      </c>
      <c r="E4" s="72">
        <v>44819</v>
      </c>
      <c r="F4" s="72">
        <v>44826</v>
      </c>
      <c r="G4" s="72">
        <v>44833</v>
      </c>
      <c r="H4" s="315">
        <v>325</v>
      </c>
      <c r="I4" s="315" t="s">
        <v>78</v>
      </c>
      <c r="J4" s="315" t="s">
        <v>395</v>
      </c>
      <c r="K4" s="337" t="s">
        <v>396</v>
      </c>
      <c r="L4" s="138" t="s">
        <v>51</v>
      </c>
      <c r="M4" s="143"/>
      <c r="N4" s="217"/>
      <c r="O4" s="138"/>
      <c r="P4" s="310"/>
      <c r="Q4" s="312"/>
      <c r="R4" s="72">
        <v>44760</v>
      </c>
      <c r="S4" s="72"/>
    </row>
    <row r="5" spans="1:19" ht="75" x14ac:dyDescent="0.25">
      <c r="A5" s="72">
        <v>44833</v>
      </c>
      <c r="B5" s="114" t="s">
        <v>536</v>
      </c>
      <c r="C5" s="114" t="s">
        <v>478</v>
      </c>
      <c r="D5" s="72">
        <v>44789</v>
      </c>
      <c r="E5" s="72">
        <v>44819</v>
      </c>
      <c r="F5" s="72">
        <v>44826</v>
      </c>
      <c r="G5" s="72">
        <v>44833</v>
      </c>
      <c r="H5" s="315">
        <v>326</v>
      </c>
      <c r="I5" s="72" t="s">
        <v>78</v>
      </c>
      <c r="J5" s="72" t="s">
        <v>71</v>
      </c>
      <c r="K5" s="130" t="s">
        <v>397</v>
      </c>
      <c r="L5" s="138" t="s">
        <v>51</v>
      </c>
      <c r="M5" s="326"/>
      <c r="N5" s="325"/>
      <c r="O5" s="327"/>
      <c r="P5" s="325"/>
      <c r="Q5" s="329"/>
      <c r="R5" s="72">
        <v>44760</v>
      </c>
      <c r="S5" s="321"/>
    </row>
    <row r="6" spans="1:19" ht="28.5" x14ac:dyDescent="0.25">
      <c r="A6" s="72">
        <v>44833</v>
      </c>
      <c r="B6" s="114" t="s">
        <v>536</v>
      </c>
      <c r="C6" s="114" t="s">
        <v>478</v>
      </c>
      <c r="D6" s="72">
        <v>44789</v>
      </c>
      <c r="E6" s="72">
        <v>44819</v>
      </c>
      <c r="F6" s="72">
        <v>44826</v>
      </c>
      <c r="G6" s="72">
        <v>44833</v>
      </c>
      <c r="H6" s="315">
        <v>327</v>
      </c>
      <c r="I6" s="315" t="s">
        <v>84</v>
      </c>
      <c r="J6" s="315" t="s">
        <v>95</v>
      </c>
      <c r="K6" s="337" t="s">
        <v>398</v>
      </c>
      <c r="L6" s="138" t="s">
        <v>51</v>
      </c>
      <c r="M6" s="143"/>
      <c r="N6" s="217"/>
      <c r="O6" s="138"/>
      <c r="P6" s="310"/>
      <c r="Q6" s="312"/>
      <c r="R6" s="72"/>
      <c r="S6" s="72">
        <v>44833</v>
      </c>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9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7"/>
  <sheetViews>
    <sheetView workbookViewId="0">
      <selection activeCell="B2" sqref="B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44770</v>
      </c>
      <c r="B2" s="114" t="s">
        <v>536</v>
      </c>
      <c r="C2" s="114" t="s">
        <v>478</v>
      </c>
      <c r="D2" s="72">
        <v>44749</v>
      </c>
      <c r="E2" s="72">
        <v>44763</v>
      </c>
      <c r="F2" s="72">
        <v>44767</v>
      </c>
      <c r="G2" s="72">
        <v>44770</v>
      </c>
      <c r="H2" s="315">
        <v>322</v>
      </c>
      <c r="I2" s="76" t="s">
        <v>78</v>
      </c>
      <c r="J2" s="76" t="s">
        <v>79</v>
      </c>
      <c r="K2" s="77" t="s">
        <v>392</v>
      </c>
      <c r="L2" s="138" t="s">
        <v>51</v>
      </c>
      <c r="M2" s="143"/>
      <c r="N2" s="217"/>
      <c r="O2" s="138" t="s">
        <v>51</v>
      </c>
      <c r="P2" s="310"/>
      <c r="Q2" s="312"/>
      <c r="R2" s="72">
        <v>44743</v>
      </c>
      <c r="S2" s="72">
        <v>44770</v>
      </c>
    </row>
    <row r="3" spans="1:19" ht="28.5" x14ac:dyDescent="0.25">
      <c r="A3" s="72"/>
      <c r="B3" s="114"/>
      <c r="C3" s="114"/>
      <c r="D3" s="72"/>
      <c r="E3" s="72"/>
      <c r="F3" s="72"/>
      <c r="G3" s="72"/>
      <c r="H3" s="315"/>
      <c r="I3" s="72"/>
      <c r="J3" s="72"/>
      <c r="K3" s="130"/>
      <c r="L3" s="138"/>
      <c r="M3" s="143"/>
      <c r="N3" s="217"/>
      <c r="O3" s="138"/>
      <c r="P3" s="310"/>
      <c r="Q3" s="312"/>
      <c r="R3" s="72"/>
      <c r="S3" s="72"/>
    </row>
    <row r="4" spans="1:19" ht="28.5" x14ac:dyDescent="0.25">
      <c r="A4" s="72"/>
      <c r="B4" s="114"/>
      <c r="C4" s="114"/>
      <c r="D4" s="72"/>
      <c r="E4" s="72"/>
      <c r="F4" s="72"/>
      <c r="G4" s="72"/>
      <c r="H4" s="315"/>
      <c r="I4" s="72"/>
      <c r="J4" s="72"/>
      <c r="K4" s="130"/>
      <c r="L4" s="138"/>
      <c r="M4" s="143"/>
      <c r="N4" s="217"/>
      <c r="O4" s="138"/>
      <c r="P4" s="310"/>
      <c r="Q4" s="312"/>
      <c r="R4" s="72"/>
      <c r="S4" s="72"/>
    </row>
    <row r="5" spans="1:19" ht="28.5" x14ac:dyDescent="0.25">
      <c r="A5" s="72"/>
      <c r="B5" s="114"/>
      <c r="C5" s="114"/>
      <c r="D5" s="72"/>
      <c r="E5" s="72"/>
      <c r="F5" s="72"/>
      <c r="G5" s="72"/>
      <c r="H5" s="315"/>
      <c r="I5" s="321"/>
      <c r="J5" s="321"/>
      <c r="K5" s="130"/>
      <c r="L5" s="138"/>
      <c r="M5" s="326"/>
      <c r="N5" s="325"/>
      <c r="O5" s="327"/>
      <c r="P5" s="325"/>
      <c r="Q5" s="329"/>
      <c r="R5" s="321"/>
      <c r="S5" s="321"/>
    </row>
    <row r="6" spans="1:19" ht="28.5" x14ac:dyDescent="0.25">
      <c r="A6" s="72"/>
      <c r="B6" s="114"/>
      <c r="C6" s="114"/>
      <c r="D6" s="72"/>
      <c r="E6" s="72"/>
      <c r="F6" s="72"/>
      <c r="G6" s="72"/>
      <c r="H6" s="315"/>
      <c r="I6" s="321"/>
      <c r="J6" s="321"/>
      <c r="K6" s="323"/>
      <c r="L6" s="138"/>
      <c r="M6" s="326"/>
      <c r="N6" s="325"/>
      <c r="O6" s="327"/>
      <c r="P6" s="325"/>
      <c r="Q6" s="329"/>
      <c r="R6" s="321"/>
      <c r="S6" s="321"/>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A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8"/>
  <sheetViews>
    <sheetView topLeftCell="A7" workbookViewId="0"/>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8" width="11.42578125" bestFit="1" customWidth="1"/>
    <col min="9" max="9" width="12.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165" x14ac:dyDescent="0.25">
      <c r="A2" s="72">
        <v>44742</v>
      </c>
      <c r="B2" s="114" t="s">
        <v>536</v>
      </c>
      <c r="C2" s="114" t="s">
        <v>478</v>
      </c>
      <c r="D2" s="72">
        <v>44690</v>
      </c>
      <c r="E2" s="72">
        <v>44714</v>
      </c>
      <c r="F2" s="72">
        <v>44735</v>
      </c>
      <c r="G2" s="72">
        <v>44742</v>
      </c>
      <c r="H2" s="315">
        <v>306</v>
      </c>
      <c r="I2" s="76" t="s">
        <v>78</v>
      </c>
      <c r="J2" s="76" t="s">
        <v>79</v>
      </c>
      <c r="K2" s="77" t="s">
        <v>382</v>
      </c>
      <c r="L2" s="138" t="s">
        <v>51</v>
      </c>
      <c r="M2" s="143"/>
      <c r="N2" s="217"/>
      <c r="O2" s="138"/>
      <c r="P2" s="310"/>
      <c r="Q2" s="312"/>
      <c r="R2" s="72">
        <v>44682</v>
      </c>
      <c r="S2" s="72"/>
    </row>
    <row r="3" spans="1:19" ht="45" x14ac:dyDescent="0.25">
      <c r="A3" s="72">
        <v>44742</v>
      </c>
      <c r="B3" s="114" t="s">
        <v>536</v>
      </c>
      <c r="C3" s="114" t="s">
        <v>478</v>
      </c>
      <c r="D3" s="72">
        <v>44690</v>
      </c>
      <c r="E3" s="72">
        <v>44714</v>
      </c>
      <c r="F3" s="72">
        <v>44735</v>
      </c>
      <c r="G3" s="72">
        <v>44742</v>
      </c>
      <c r="H3" s="315">
        <v>307</v>
      </c>
      <c r="I3" s="72" t="s">
        <v>78</v>
      </c>
      <c r="J3" s="72" t="s">
        <v>71</v>
      </c>
      <c r="K3" s="130" t="s">
        <v>383</v>
      </c>
      <c r="L3" s="138" t="s">
        <v>51</v>
      </c>
      <c r="M3" s="143"/>
      <c r="N3" s="217"/>
      <c r="O3" s="138"/>
      <c r="P3" s="310"/>
      <c r="Q3" s="312"/>
      <c r="R3" s="72">
        <v>44682</v>
      </c>
      <c r="S3" s="72"/>
    </row>
    <row r="4" spans="1:19" ht="45" x14ac:dyDescent="0.25">
      <c r="A4" s="72">
        <v>44742</v>
      </c>
      <c r="B4" s="114" t="s">
        <v>536</v>
      </c>
      <c r="C4" s="114" t="s">
        <v>478</v>
      </c>
      <c r="D4" s="72">
        <v>44690</v>
      </c>
      <c r="E4" s="72">
        <v>44714</v>
      </c>
      <c r="F4" s="72">
        <v>44735</v>
      </c>
      <c r="G4" s="72">
        <v>44742</v>
      </c>
      <c r="H4" s="315">
        <v>308</v>
      </c>
      <c r="I4" s="72" t="s">
        <v>78</v>
      </c>
      <c r="J4" s="72" t="s">
        <v>88</v>
      </c>
      <c r="K4" s="130" t="s">
        <v>384</v>
      </c>
      <c r="L4" s="138" t="s">
        <v>51</v>
      </c>
      <c r="M4" s="143"/>
      <c r="N4" s="325"/>
      <c r="O4" s="327"/>
      <c r="P4" s="325"/>
      <c r="Q4" s="329"/>
      <c r="R4" s="72">
        <v>44682</v>
      </c>
      <c r="S4" s="321"/>
    </row>
    <row r="5" spans="1:19" ht="60" x14ac:dyDescent="0.25">
      <c r="A5" s="72">
        <v>44742</v>
      </c>
      <c r="B5" s="114" t="s">
        <v>536</v>
      </c>
      <c r="C5" s="114" t="s">
        <v>478</v>
      </c>
      <c r="D5" s="72">
        <v>44690</v>
      </c>
      <c r="E5" s="72">
        <v>44714</v>
      </c>
      <c r="F5" s="72">
        <v>44735</v>
      </c>
      <c r="G5" s="72">
        <v>44742</v>
      </c>
      <c r="H5" s="315">
        <v>315</v>
      </c>
      <c r="I5" s="72" t="s">
        <v>78</v>
      </c>
      <c r="J5" s="72" t="s">
        <v>142</v>
      </c>
      <c r="K5" s="130" t="s">
        <v>602</v>
      </c>
      <c r="L5" s="138" t="s">
        <v>51</v>
      </c>
      <c r="M5" s="143"/>
      <c r="N5" s="325"/>
      <c r="O5" s="327"/>
      <c r="P5" s="325"/>
      <c r="Q5" s="329"/>
      <c r="R5" s="72">
        <v>44682</v>
      </c>
      <c r="S5" s="321"/>
    </row>
    <row r="6" spans="1:19" ht="75" x14ac:dyDescent="0.25">
      <c r="A6" s="72">
        <v>44742</v>
      </c>
      <c r="B6" s="114" t="s">
        <v>536</v>
      </c>
      <c r="C6" s="114" t="s">
        <v>478</v>
      </c>
      <c r="D6" s="72">
        <v>44690</v>
      </c>
      <c r="E6" s="72">
        <v>44714</v>
      </c>
      <c r="F6" s="72">
        <v>44735</v>
      </c>
      <c r="G6" s="72">
        <v>44742</v>
      </c>
      <c r="H6" s="315">
        <v>316</v>
      </c>
      <c r="I6" s="72" t="s">
        <v>78</v>
      </c>
      <c r="J6" s="72" t="s">
        <v>79</v>
      </c>
      <c r="K6" s="130" t="s">
        <v>386</v>
      </c>
      <c r="L6" s="138" t="s">
        <v>51</v>
      </c>
      <c r="M6" s="143"/>
      <c r="N6" s="325"/>
      <c r="O6" s="327"/>
      <c r="P6" s="325"/>
      <c r="Q6" s="329"/>
      <c r="R6" s="72">
        <v>44682</v>
      </c>
      <c r="S6" s="321"/>
    </row>
    <row r="7" spans="1:19" ht="150" x14ac:dyDescent="0.25">
      <c r="A7" s="72">
        <v>44742</v>
      </c>
      <c r="B7" s="114" t="s">
        <v>536</v>
      </c>
      <c r="C7" s="114" t="s">
        <v>478</v>
      </c>
      <c r="D7" s="72">
        <v>44690</v>
      </c>
      <c r="E7" s="72">
        <v>44714</v>
      </c>
      <c r="F7" s="72">
        <v>44735</v>
      </c>
      <c r="G7" s="72">
        <v>44742</v>
      </c>
      <c r="H7" s="315">
        <v>317</v>
      </c>
      <c r="I7" s="72" t="s">
        <v>48</v>
      </c>
      <c r="J7" s="72" t="s">
        <v>89</v>
      </c>
      <c r="K7" s="77" t="s">
        <v>387</v>
      </c>
      <c r="L7" s="138" t="s">
        <v>51</v>
      </c>
      <c r="M7" s="138"/>
      <c r="N7" s="325"/>
      <c r="O7" s="327"/>
      <c r="P7" s="325"/>
      <c r="Q7" s="329"/>
      <c r="R7" s="72">
        <v>44682</v>
      </c>
      <c r="S7" s="321"/>
    </row>
    <row r="8" spans="1:19" ht="150" x14ac:dyDescent="0.25">
      <c r="A8" s="72">
        <v>44742</v>
      </c>
      <c r="B8" s="114" t="s">
        <v>536</v>
      </c>
      <c r="C8" s="114" t="s">
        <v>478</v>
      </c>
      <c r="D8" s="72">
        <v>44690</v>
      </c>
      <c r="E8" s="72">
        <v>44714</v>
      </c>
      <c r="F8" s="72">
        <v>44735</v>
      </c>
      <c r="G8" s="72">
        <v>44742</v>
      </c>
      <c r="H8" s="315">
        <v>318</v>
      </c>
      <c r="I8" s="72" t="s">
        <v>48</v>
      </c>
      <c r="J8" s="72" t="s">
        <v>91</v>
      </c>
      <c r="K8" s="77" t="s">
        <v>388</v>
      </c>
      <c r="L8" s="138" t="s">
        <v>51</v>
      </c>
      <c r="M8" s="138"/>
      <c r="N8" s="325"/>
      <c r="O8" s="327"/>
      <c r="P8" s="325"/>
      <c r="Q8" s="329"/>
      <c r="R8" s="72">
        <v>44682</v>
      </c>
      <c r="S8" s="321"/>
    </row>
    <row r="9" spans="1:19" ht="135" x14ac:dyDescent="0.25">
      <c r="A9" s="72">
        <v>44742</v>
      </c>
      <c r="B9" s="114" t="s">
        <v>536</v>
      </c>
      <c r="C9" s="114" t="s">
        <v>478</v>
      </c>
      <c r="D9" s="72">
        <v>44690</v>
      </c>
      <c r="E9" s="72">
        <v>44714</v>
      </c>
      <c r="F9" s="72">
        <v>44735</v>
      </c>
      <c r="G9" s="72">
        <v>44742</v>
      </c>
      <c r="H9" s="315">
        <v>319</v>
      </c>
      <c r="I9" s="72" t="s">
        <v>84</v>
      </c>
      <c r="J9" s="72" t="s">
        <v>88</v>
      </c>
      <c r="K9" s="130" t="s">
        <v>389</v>
      </c>
      <c r="L9" s="138" t="s">
        <v>51</v>
      </c>
      <c r="M9" s="143"/>
      <c r="N9" s="325"/>
      <c r="O9" s="327"/>
      <c r="P9" s="325"/>
      <c r="Q9" s="329"/>
      <c r="R9" s="72">
        <v>44682</v>
      </c>
      <c r="S9" s="321"/>
    </row>
    <row r="10" spans="1:19" ht="135" x14ac:dyDescent="0.25">
      <c r="A10" s="72">
        <v>44742</v>
      </c>
      <c r="B10" s="114" t="s">
        <v>536</v>
      </c>
      <c r="C10" s="114" t="s">
        <v>478</v>
      </c>
      <c r="D10" s="72">
        <v>44690</v>
      </c>
      <c r="E10" s="72">
        <v>44714</v>
      </c>
      <c r="F10" s="72">
        <v>44735</v>
      </c>
      <c r="G10" s="72">
        <v>44742</v>
      </c>
      <c r="H10" s="315">
        <v>320</v>
      </c>
      <c r="I10" s="72" t="s">
        <v>296</v>
      </c>
      <c r="J10" s="72" t="s">
        <v>76</v>
      </c>
      <c r="K10" s="77" t="s">
        <v>390</v>
      </c>
      <c r="L10" s="138" t="s">
        <v>51</v>
      </c>
      <c r="M10" s="143"/>
      <c r="N10" s="325"/>
      <c r="O10" s="327"/>
      <c r="P10" s="325"/>
      <c r="Q10" s="329"/>
      <c r="R10" s="72">
        <v>44682</v>
      </c>
      <c r="S10" s="321"/>
    </row>
    <row r="11" spans="1:19" ht="150" x14ac:dyDescent="0.25">
      <c r="A11" s="72">
        <v>44742</v>
      </c>
      <c r="B11" s="114" t="s">
        <v>536</v>
      </c>
      <c r="C11" s="114" t="s">
        <v>478</v>
      </c>
      <c r="D11" s="72">
        <v>44690</v>
      </c>
      <c r="E11" s="72">
        <v>44714</v>
      </c>
      <c r="F11" s="72">
        <v>44735</v>
      </c>
      <c r="G11" s="72">
        <v>44742</v>
      </c>
      <c r="H11" s="315">
        <v>321</v>
      </c>
      <c r="I11" s="72" t="s">
        <v>78</v>
      </c>
      <c r="J11" s="72" t="s">
        <v>79</v>
      </c>
      <c r="K11" s="77" t="s">
        <v>391</v>
      </c>
      <c r="L11" s="138" t="s">
        <v>51</v>
      </c>
      <c r="M11" s="143"/>
      <c r="N11" s="325"/>
      <c r="O11" s="327"/>
      <c r="P11" s="325"/>
      <c r="Q11" s="329"/>
      <c r="R11" s="72">
        <v>44682</v>
      </c>
      <c r="S11" s="321"/>
    </row>
    <row r="12" spans="1:19" ht="165" x14ac:dyDescent="0.25">
      <c r="A12" s="72">
        <v>44742</v>
      </c>
      <c r="B12" s="114" t="s">
        <v>558</v>
      </c>
      <c r="C12" s="114" t="s">
        <v>478</v>
      </c>
      <c r="D12" s="72">
        <v>44690</v>
      </c>
      <c r="E12" s="72">
        <v>44714</v>
      </c>
      <c r="F12" s="72">
        <v>44735</v>
      </c>
      <c r="G12" s="72">
        <v>44742</v>
      </c>
      <c r="H12" s="315">
        <v>30</v>
      </c>
      <c r="I12" s="72" t="s">
        <v>48</v>
      </c>
      <c r="J12" s="72" t="s">
        <v>81</v>
      </c>
      <c r="K12" s="77" t="s">
        <v>82</v>
      </c>
      <c r="L12" s="138" t="s">
        <v>51</v>
      </c>
      <c r="M12" s="138" t="s">
        <v>51</v>
      </c>
      <c r="N12" s="325"/>
      <c r="O12" s="327"/>
      <c r="P12" s="325"/>
      <c r="Q12" s="329"/>
      <c r="R12" s="321"/>
      <c r="S12" s="321"/>
    </row>
    <row r="13" spans="1:19" ht="30" x14ac:dyDescent="0.25">
      <c r="A13" s="72">
        <v>44742</v>
      </c>
      <c r="B13" s="114" t="s">
        <v>558</v>
      </c>
      <c r="C13" s="114" t="s">
        <v>478</v>
      </c>
      <c r="D13" s="72">
        <v>44690</v>
      </c>
      <c r="E13" s="72">
        <v>44714</v>
      </c>
      <c r="F13" s="72">
        <v>44735</v>
      </c>
      <c r="G13" s="72">
        <v>44742</v>
      </c>
      <c r="H13" s="315">
        <v>46</v>
      </c>
      <c r="I13" s="72" t="s">
        <v>104</v>
      </c>
      <c r="J13" s="72" t="s">
        <v>106</v>
      </c>
      <c r="K13" s="77" t="s">
        <v>107</v>
      </c>
      <c r="L13" s="138" t="s">
        <v>51</v>
      </c>
      <c r="M13" s="143"/>
      <c r="N13" s="325"/>
      <c r="O13" s="327"/>
      <c r="P13" s="325"/>
      <c r="Q13" s="329"/>
      <c r="R13" s="321"/>
      <c r="S13" s="321"/>
    </row>
    <row r="14" spans="1:19" ht="30" x14ac:dyDescent="0.25">
      <c r="A14" s="72">
        <v>44742</v>
      </c>
      <c r="B14" s="114" t="s">
        <v>558</v>
      </c>
      <c r="C14" s="114" t="s">
        <v>478</v>
      </c>
      <c r="D14" s="72">
        <v>44690</v>
      </c>
      <c r="E14" s="72">
        <v>44714</v>
      </c>
      <c r="F14" s="72">
        <v>44735</v>
      </c>
      <c r="G14" s="72">
        <v>44742</v>
      </c>
      <c r="H14" s="315">
        <v>47</v>
      </c>
      <c r="I14" s="72" t="s">
        <v>104</v>
      </c>
      <c r="J14" s="72" t="s">
        <v>108</v>
      </c>
      <c r="K14" s="77" t="s">
        <v>109</v>
      </c>
      <c r="L14" s="138" t="s">
        <v>51</v>
      </c>
      <c r="M14" s="143"/>
      <c r="N14" s="325"/>
      <c r="O14" s="327"/>
      <c r="P14" s="325"/>
      <c r="Q14" s="329"/>
      <c r="R14" s="321"/>
      <c r="S14" s="321"/>
    </row>
    <row r="15" spans="1:19" ht="90" x14ac:dyDescent="0.25">
      <c r="A15" s="72">
        <v>44742</v>
      </c>
      <c r="B15" s="114"/>
      <c r="C15" s="114" t="s">
        <v>548</v>
      </c>
      <c r="D15" s="72">
        <v>44690</v>
      </c>
      <c r="E15" s="72">
        <v>44714</v>
      </c>
      <c r="F15" s="72">
        <v>44735</v>
      </c>
      <c r="G15" s="72">
        <v>44742</v>
      </c>
      <c r="H15" s="315"/>
      <c r="I15" s="72" t="s">
        <v>48</v>
      </c>
      <c r="J15" s="72" t="s">
        <v>81</v>
      </c>
      <c r="K15" s="323" t="s">
        <v>603</v>
      </c>
      <c r="L15" s="138" t="s">
        <v>51</v>
      </c>
      <c r="M15" s="138" t="s">
        <v>51</v>
      </c>
      <c r="N15" s="325"/>
      <c r="O15" s="327"/>
      <c r="P15" s="328"/>
      <c r="Q15" s="330"/>
      <c r="R15" s="321"/>
      <c r="S15" s="321"/>
    </row>
    <row r="16" spans="1:19" ht="28.5" x14ac:dyDescent="0.25">
      <c r="A16" s="72">
        <v>44742</v>
      </c>
      <c r="B16" s="114"/>
      <c r="C16" s="114" t="s">
        <v>548</v>
      </c>
      <c r="D16" s="72">
        <v>44690</v>
      </c>
      <c r="E16" s="72">
        <v>44714</v>
      </c>
      <c r="F16" s="72">
        <v>44735</v>
      </c>
      <c r="G16" s="72">
        <v>44742</v>
      </c>
      <c r="H16" s="315"/>
      <c r="I16" s="72" t="s">
        <v>103</v>
      </c>
      <c r="J16" s="72" t="s">
        <v>88</v>
      </c>
      <c r="K16" s="77" t="s">
        <v>604</v>
      </c>
      <c r="L16" s="138" t="s">
        <v>51</v>
      </c>
      <c r="M16" s="333"/>
      <c r="N16" s="332"/>
      <c r="O16" s="334"/>
      <c r="P16" s="332"/>
      <c r="Q16" s="335"/>
      <c r="R16" s="336"/>
      <c r="S16" s="336"/>
    </row>
    <row r="17" spans="1:19" ht="60" x14ac:dyDescent="0.25">
      <c r="A17" s="72">
        <v>44742</v>
      </c>
      <c r="B17" s="114" t="s">
        <v>605</v>
      </c>
      <c r="C17" s="114" t="s">
        <v>598</v>
      </c>
      <c r="D17" s="72">
        <v>44690</v>
      </c>
      <c r="E17" s="72">
        <v>44714</v>
      </c>
      <c r="F17" s="72">
        <v>44735</v>
      </c>
      <c r="G17" s="72">
        <v>44742</v>
      </c>
      <c r="H17" s="315"/>
      <c r="I17" s="72"/>
      <c r="J17" s="72"/>
      <c r="K17" s="323" t="s">
        <v>606</v>
      </c>
      <c r="L17" s="217"/>
      <c r="M17" s="143"/>
      <c r="N17" s="217"/>
      <c r="O17" s="138"/>
      <c r="P17" s="143"/>
      <c r="Q17" s="110"/>
      <c r="R17" s="72"/>
      <c r="S17" s="72"/>
    </row>
    <row r="18" spans="1:19" ht="90" x14ac:dyDescent="0.25">
      <c r="A18" s="72">
        <v>44742</v>
      </c>
      <c r="B18" s="114" t="s">
        <v>558</v>
      </c>
      <c r="C18" s="114" t="s">
        <v>478</v>
      </c>
      <c r="D18" s="72">
        <v>44690</v>
      </c>
      <c r="E18" s="72">
        <v>44714</v>
      </c>
      <c r="F18" s="72">
        <v>44735</v>
      </c>
      <c r="G18" s="72">
        <v>44742</v>
      </c>
      <c r="H18" s="315">
        <v>52</v>
      </c>
      <c r="I18" s="72" t="s">
        <v>113</v>
      </c>
      <c r="J18" s="72" t="s">
        <v>79</v>
      </c>
      <c r="K18" s="77" t="s">
        <v>607</v>
      </c>
      <c r="L18" s="138" t="s">
        <v>51</v>
      </c>
      <c r="M18" s="143"/>
      <c r="N18" s="217"/>
      <c r="O18" s="138" t="s">
        <v>51</v>
      </c>
      <c r="P18" s="143"/>
      <c r="Q18" s="110"/>
      <c r="R18" s="72"/>
      <c r="S18" s="72"/>
    </row>
  </sheetData>
  <dataValidations count="1">
    <dataValidation type="list" allowBlank="1" showInputMessage="1" showErrorMessage="1" sqref="C2:C18" xr:uid="{00000000-0002-0000-0B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7"/>
  <sheetViews>
    <sheetView workbookViewId="0">
      <selection activeCell="R7" sqref="R7"/>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44594</v>
      </c>
      <c r="B2" s="114" t="s">
        <v>536</v>
      </c>
      <c r="C2" s="114" t="s">
        <v>478</v>
      </c>
      <c r="D2" s="72">
        <v>44579</v>
      </c>
      <c r="E2" s="72">
        <v>44587</v>
      </c>
      <c r="F2" s="72">
        <v>44592</v>
      </c>
      <c r="G2" s="72">
        <v>44594</v>
      </c>
      <c r="H2" s="315">
        <v>314</v>
      </c>
      <c r="I2" s="76" t="s">
        <v>78</v>
      </c>
      <c r="J2" s="76" t="s">
        <v>79</v>
      </c>
      <c r="K2" s="77" t="s">
        <v>381</v>
      </c>
      <c r="L2" s="138" t="s">
        <v>51</v>
      </c>
      <c r="M2" s="143"/>
      <c r="N2" s="217"/>
      <c r="O2" s="138" t="s">
        <v>51</v>
      </c>
      <c r="P2" s="310"/>
      <c r="Q2" s="312"/>
      <c r="R2" s="72">
        <v>44593</v>
      </c>
      <c r="S2" s="72">
        <v>44594</v>
      </c>
    </row>
    <row r="3" spans="1:19" ht="28.5" x14ac:dyDescent="0.25">
      <c r="A3" s="72"/>
      <c r="B3" s="114"/>
      <c r="C3" s="114"/>
      <c r="D3" s="72"/>
      <c r="E3" s="72"/>
      <c r="F3" s="72"/>
      <c r="G3" s="72"/>
      <c r="H3" s="315"/>
      <c r="I3" s="72"/>
      <c r="J3" s="72"/>
      <c r="K3" s="130"/>
      <c r="L3" s="138"/>
      <c r="M3" s="143"/>
      <c r="N3" s="217"/>
      <c r="O3" s="138"/>
      <c r="P3" s="310"/>
      <c r="Q3" s="312"/>
      <c r="R3" s="72"/>
      <c r="S3" s="72"/>
    </row>
    <row r="4" spans="1:19" ht="28.5" x14ac:dyDescent="0.25">
      <c r="A4" s="72"/>
      <c r="B4" s="114"/>
      <c r="C4" s="114"/>
      <c r="D4" s="72"/>
      <c r="E4" s="72"/>
      <c r="F4" s="72"/>
      <c r="G4" s="72"/>
      <c r="H4" s="315"/>
      <c r="I4" s="72"/>
      <c r="J4" s="72"/>
      <c r="K4" s="130"/>
      <c r="L4" s="138"/>
      <c r="M4" s="143"/>
      <c r="N4" s="217"/>
      <c r="O4" s="138"/>
      <c r="P4" s="310"/>
      <c r="Q4" s="312"/>
      <c r="R4" s="72"/>
      <c r="S4" s="72"/>
    </row>
    <row r="5" spans="1:19" ht="28.5" x14ac:dyDescent="0.25">
      <c r="A5" s="72"/>
      <c r="B5" s="114"/>
      <c r="C5" s="114"/>
      <c r="D5" s="72"/>
      <c r="E5" s="72"/>
      <c r="F5" s="72"/>
      <c r="G5" s="72"/>
      <c r="H5" s="315"/>
      <c r="I5" s="321"/>
      <c r="J5" s="321"/>
      <c r="K5" s="130"/>
      <c r="L5" s="138"/>
      <c r="M5" s="326"/>
      <c r="N5" s="325"/>
      <c r="O5" s="327"/>
      <c r="P5" s="325"/>
      <c r="Q5" s="329"/>
      <c r="R5" s="321"/>
      <c r="S5" s="321"/>
    </row>
    <row r="6" spans="1:19" ht="28.5" x14ac:dyDescent="0.25">
      <c r="A6" s="72"/>
      <c r="B6" s="114"/>
      <c r="C6" s="114"/>
      <c r="D6" s="72"/>
      <c r="E6" s="72"/>
      <c r="F6" s="72"/>
      <c r="G6" s="72"/>
      <c r="H6" s="315"/>
      <c r="I6" s="321"/>
      <c r="J6" s="321"/>
      <c r="K6" s="323"/>
      <c r="L6" s="138"/>
      <c r="M6" s="326"/>
      <c r="N6" s="325"/>
      <c r="O6" s="327"/>
      <c r="P6" s="325"/>
      <c r="Q6" s="329"/>
      <c r="R6" s="321"/>
      <c r="S6" s="321"/>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C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7"/>
  <sheetViews>
    <sheetView topLeftCell="H1" workbookViewId="0">
      <selection activeCell="L7" sqref="L7"/>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44553</v>
      </c>
      <c r="B2" s="114" t="s">
        <v>536</v>
      </c>
      <c r="C2" s="114" t="s">
        <v>478</v>
      </c>
      <c r="D2" s="72">
        <v>44524</v>
      </c>
      <c r="E2" s="72">
        <v>44543</v>
      </c>
      <c r="F2" s="72">
        <v>44549</v>
      </c>
      <c r="G2" s="72">
        <v>44553</v>
      </c>
      <c r="H2" s="315">
        <v>310</v>
      </c>
      <c r="I2" s="72" t="s">
        <v>64</v>
      </c>
      <c r="J2" s="72" t="s">
        <v>65</v>
      </c>
      <c r="K2" s="114" t="s">
        <v>608</v>
      </c>
      <c r="L2" s="217"/>
      <c r="M2" s="143"/>
      <c r="N2" s="138" t="s">
        <v>51</v>
      </c>
      <c r="O2" s="138"/>
      <c r="P2" s="310"/>
      <c r="Q2" s="312"/>
      <c r="R2" s="72"/>
      <c r="S2" s="72">
        <v>44553</v>
      </c>
    </row>
    <row r="3" spans="1:19" ht="28.5" x14ac:dyDescent="0.25">
      <c r="A3" s="72">
        <v>44553</v>
      </c>
      <c r="B3" s="114" t="s">
        <v>536</v>
      </c>
      <c r="C3" s="114" t="s">
        <v>478</v>
      </c>
      <c r="D3" s="72">
        <v>44524</v>
      </c>
      <c r="E3" s="72">
        <v>44543</v>
      </c>
      <c r="F3" s="72">
        <v>44549</v>
      </c>
      <c r="G3" s="72">
        <v>44553</v>
      </c>
      <c r="H3" s="315">
        <v>311</v>
      </c>
      <c r="I3" s="72" t="s">
        <v>52</v>
      </c>
      <c r="J3" s="72" t="s">
        <v>186</v>
      </c>
      <c r="K3" s="72" t="s">
        <v>378</v>
      </c>
      <c r="L3" s="138"/>
      <c r="M3" s="138" t="s">
        <v>51</v>
      </c>
      <c r="N3" s="217"/>
      <c r="O3" s="138"/>
      <c r="P3" s="310"/>
      <c r="Q3" s="312"/>
      <c r="R3" s="72"/>
      <c r="S3" s="72">
        <v>44553</v>
      </c>
    </row>
    <row r="4" spans="1:19" ht="30" x14ac:dyDescent="0.25">
      <c r="A4" s="72">
        <v>44553</v>
      </c>
      <c r="B4" s="114" t="s">
        <v>536</v>
      </c>
      <c r="C4" s="114" t="s">
        <v>478</v>
      </c>
      <c r="D4" s="72">
        <v>44524</v>
      </c>
      <c r="E4" s="72">
        <v>44543</v>
      </c>
      <c r="F4" s="72">
        <v>44549</v>
      </c>
      <c r="G4" s="72">
        <v>44553</v>
      </c>
      <c r="H4" s="315">
        <v>312</v>
      </c>
      <c r="I4" s="72" t="s">
        <v>52</v>
      </c>
      <c r="J4" s="72" t="s">
        <v>158</v>
      </c>
      <c r="K4" s="77" t="s">
        <v>379</v>
      </c>
      <c r="L4" s="138"/>
      <c r="M4" s="138" t="s">
        <v>51</v>
      </c>
      <c r="N4" s="217"/>
      <c r="O4" s="138"/>
      <c r="P4" s="310"/>
      <c r="Q4" s="312"/>
      <c r="R4" s="72"/>
      <c r="S4" s="72">
        <v>44553</v>
      </c>
    </row>
    <row r="5" spans="1:19" ht="30" x14ac:dyDescent="0.25">
      <c r="A5" s="72">
        <v>44553</v>
      </c>
      <c r="B5" s="114" t="s">
        <v>536</v>
      </c>
      <c r="C5" s="114" t="s">
        <v>478</v>
      </c>
      <c r="D5" s="72">
        <v>44524</v>
      </c>
      <c r="E5" s="72">
        <v>44543</v>
      </c>
      <c r="F5" s="72">
        <v>44549</v>
      </c>
      <c r="G5" s="72">
        <v>44553</v>
      </c>
      <c r="H5" s="315">
        <v>313</v>
      </c>
      <c r="I5" s="76" t="s">
        <v>78</v>
      </c>
      <c r="J5" s="76" t="s">
        <v>79</v>
      </c>
      <c r="K5" s="77" t="s">
        <v>380</v>
      </c>
      <c r="L5" s="138" t="s">
        <v>51</v>
      </c>
      <c r="M5" s="310"/>
      <c r="N5" s="310"/>
      <c r="O5" s="138" t="s">
        <v>51</v>
      </c>
      <c r="P5" s="310"/>
      <c r="Q5" s="312"/>
      <c r="R5" s="110">
        <v>44454</v>
      </c>
      <c r="S5" s="72">
        <v>44553</v>
      </c>
    </row>
    <row r="6" spans="1:19" ht="28.5" x14ac:dyDescent="0.25">
      <c r="A6" s="72"/>
      <c r="B6" s="114"/>
      <c r="C6" s="114"/>
      <c r="D6" s="72"/>
      <c r="E6" s="72"/>
      <c r="F6" s="72"/>
      <c r="G6" s="72"/>
      <c r="H6" s="315"/>
      <c r="I6" s="321"/>
      <c r="J6" s="321"/>
      <c r="K6" s="323"/>
      <c r="L6" s="138"/>
      <c r="M6" s="326"/>
      <c r="N6" s="325"/>
      <c r="O6" s="327"/>
      <c r="P6" s="325"/>
      <c r="Q6" s="329"/>
      <c r="R6" s="321"/>
      <c r="S6" s="321"/>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D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7"/>
  <sheetViews>
    <sheetView workbookViewId="0">
      <selection activeCell="A7" sqref="A7"/>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44528</v>
      </c>
      <c r="B2" s="114" t="s">
        <v>536</v>
      </c>
      <c r="C2" s="114" t="s">
        <v>478</v>
      </c>
      <c r="D2" s="72">
        <v>44517</v>
      </c>
      <c r="E2" s="72">
        <v>44524</v>
      </c>
      <c r="F2" s="72">
        <v>44524</v>
      </c>
      <c r="G2" s="72">
        <v>44528</v>
      </c>
      <c r="H2" s="315">
        <v>309</v>
      </c>
      <c r="I2" s="76" t="s">
        <v>78</v>
      </c>
      <c r="J2" s="76" t="s">
        <v>79</v>
      </c>
      <c r="K2" s="77" t="s">
        <v>376</v>
      </c>
      <c r="L2" s="138" t="s">
        <v>51</v>
      </c>
      <c r="M2" s="143"/>
      <c r="N2" s="217"/>
      <c r="O2" s="138"/>
      <c r="P2" s="310"/>
      <c r="Q2" s="312"/>
      <c r="R2" s="72">
        <v>44197</v>
      </c>
      <c r="S2" s="72"/>
    </row>
    <row r="3" spans="1:19" ht="28.5" x14ac:dyDescent="0.25">
      <c r="A3" s="72"/>
      <c r="B3" s="114"/>
      <c r="C3" s="114"/>
      <c r="D3" s="72"/>
      <c r="E3" s="72"/>
      <c r="F3" s="72"/>
      <c r="G3" s="72"/>
      <c r="H3" s="315"/>
      <c r="I3" s="72"/>
      <c r="J3" s="72"/>
      <c r="K3" s="130"/>
      <c r="L3" s="138"/>
      <c r="M3" s="143"/>
      <c r="N3" s="217"/>
      <c r="O3" s="138"/>
      <c r="P3" s="310"/>
      <c r="Q3" s="312"/>
      <c r="R3" s="72"/>
      <c r="S3" s="72"/>
    </row>
    <row r="4" spans="1:19" ht="28.5" x14ac:dyDescent="0.25">
      <c r="A4" s="72"/>
      <c r="B4" s="114"/>
      <c r="C4" s="114"/>
      <c r="D4" s="72"/>
      <c r="E4" s="72"/>
      <c r="F4" s="72"/>
      <c r="G4" s="72"/>
      <c r="H4" s="315"/>
      <c r="I4" s="72"/>
      <c r="J4" s="72"/>
      <c r="K4" s="130"/>
      <c r="L4" s="138"/>
      <c r="M4" s="143"/>
      <c r="N4" s="217"/>
      <c r="O4" s="138"/>
      <c r="P4" s="310"/>
      <c r="Q4" s="312"/>
      <c r="R4" s="72"/>
      <c r="S4" s="72"/>
    </row>
    <row r="5" spans="1:19" ht="28.5" x14ac:dyDescent="0.25">
      <c r="A5" s="72"/>
      <c r="B5" s="114"/>
      <c r="C5" s="114"/>
      <c r="D5" s="72"/>
      <c r="E5" s="72"/>
      <c r="F5" s="72"/>
      <c r="G5" s="72"/>
      <c r="H5" s="315"/>
      <c r="I5" s="321"/>
      <c r="J5" s="321"/>
      <c r="K5" s="130"/>
      <c r="L5" s="138"/>
      <c r="M5" s="326"/>
      <c r="N5" s="325"/>
      <c r="O5" s="327"/>
      <c r="P5" s="325"/>
      <c r="Q5" s="329"/>
      <c r="R5" s="321"/>
      <c r="S5" s="321"/>
    </row>
    <row r="6" spans="1:19" ht="28.5" x14ac:dyDescent="0.25">
      <c r="A6" s="72"/>
      <c r="B6" s="114"/>
      <c r="C6" s="114"/>
      <c r="D6" s="72"/>
      <c r="E6" s="72"/>
      <c r="F6" s="72"/>
      <c r="G6" s="72"/>
      <c r="H6" s="315"/>
      <c r="I6" s="321"/>
      <c r="J6" s="321"/>
      <c r="K6" s="323"/>
      <c r="L6" s="138"/>
      <c r="M6" s="326"/>
      <c r="N6" s="325"/>
      <c r="O6" s="327"/>
      <c r="P6" s="325"/>
      <c r="Q6" s="329"/>
      <c r="R6" s="321"/>
      <c r="S6" s="321"/>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E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7"/>
  <sheetViews>
    <sheetView workbookViewId="0">
      <selection activeCell="B7" sqref="B7"/>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28.5" x14ac:dyDescent="0.25">
      <c r="A2" s="72">
        <v>44445</v>
      </c>
      <c r="B2" s="114" t="s">
        <v>475</v>
      </c>
      <c r="C2" s="114" t="s">
        <v>478</v>
      </c>
      <c r="D2" s="72">
        <v>44419</v>
      </c>
      <c r="E2" s="72">
        <v>44430</v>
      </c>
      <c r="F2" s="72">
        <v>44437</v>
      </c>
      <c r="G2" s="72">
        <v>44445</v>
      </c>
      <c r="H2" s="315">
        <v>304</v>
      </c>
      <c r="I2" s="76" t="s">
        <v>78</v>
      </c>
      <c r="J2" s="76" t="s">
        <v>79</v>
      </c>
      <c r="K2" s="77" t="s">
        <v>368</v>
      </c>
      <c r="L2" s="138" t="s">
        <v>51</v>
      </c>
      <c r="M2" s="143"/>
      <c r="N2" s="217"/>
      <c r="O2" s="138" t="s">
        <v>51</v>
      </c>
      <c r="P2" s="310"/>
      <c r="Q2" s="312"/>
      <c r="R2" s="72">
        <v>44348</v>
      </c>
      <c r="S2" s="72">
        <v>44445</v>
      </c>
    </row>
    <row r="3" spans="1:19" ht="28.5" x14ac:dyDescent="0.25">
      <c r="A3" s="72">
        <v>44445</v>
      </c>
      <c r="B3" s="114" t="s">
        <v>475</v>
      </c>
      <c r="C3" s="114" t="s">
        <v>478</v>
      </c>
      <c r="D3" s="72">
        <v>44419</v>
      </c>
      <c r="E3" s="72">
        <v>44430</v>
      </c>
      <c r="F3" s="72">
        <v>44437</v>
      </c>
      <c r="G3" s="72">
        <v>44445</v>
      </c>
      <c r="H3" s="315">
        <v>305</v>
      </c>
      <c r="I3" s="72" t="s">
        <v>113</v>
      </c>
      <c r="J3" s="72" t="s">
        <v>79</v>
      </c>
      <c r="K3" s="77" t="s">
        <v>369</v>
      </c>
      <c r="L3" s="138" t="s">
        <v>51</v>
      </c>
      <c r="M3" s="143"/>
      <c r="N3" s="217"/>
      <c r="O3" s="138" t="s">
        <v>51</v>
      </c>
      <c r="P3" s="310"/>
      <c r="Q3" s="312"/>
      <c r="R3" s="72"/>
      <c r="S3" s="72">
        <v>44445</v>
      </c>
    </row>
    <row r="4" spans="1:19" ht="105" x14ac:dyDescent="0.25">
      <c r="A4" s="72">
        <v>44445</v>
      </c>
      <c r="B4" s="114" t="s">
        <v>609</v>
      </c>
      <c r="C4" s="114" t="s">
        <v>478</v>
      </c>
      <c r="D4" s="72">
        <v>44419</v>
      </c>
      <c r="E4" s="72">
        <v>44430</v>
      </c>
      <c r="F4" s="72">
        <v>44437</v>
      </c>
      <c r="G4" s="72">
        <v>44445</v>
      </c>
      <c r="H4" s="315" t="s">
        <v>370</v>
      </c>
      <c r="I4" s="72" t="s">
        <v>78</v>
      </c>
      <c r="J4" s="72" t="s">
        <v>104</v>
      </c>
      <c r="K4" s="77" t="s">
        <v>610</v>
      </c>
      <c r="L4" s="138" t="s">
        <v>51</v>
      </c>
      <c r="M4" s="143"/>
      <c r="N4" s="217"/>
      <c r="O4" s="138"/>
      <c r="P4" s="310"/>
      <c r="Q4" s="312"/>
      <c r="R4" s="72">
        <v>44531</v>
      </c>
      <c r="S4" s="72"/>
    </row>
    <row r="5" spans="1:19" ht="90" x14ac:dyDescent="0.25">
      <c r="A5" s="72">
        <v>44445</v>
      </c>
      <c r="B5" s="114" t="s">
        <v>609</v>
      </c>
      <c r="C5" s="114" t="s">
        <v>478</v>
      </c>
      <c r="D5" s="72">
        <v>44419</v>
      </c>
      <c r="E5" s="72">
        <v>44430</v>
      </c>
      <c r="F5" s="72">
        <v>44437</v>
      </c>
      <c r="G5" s="72">
        <v>44445</v>
      </c>
      <c r="H5" s="315" t="s">
        <v>372</v>
      </c>
      <c r="I5" s="72" t="s">
        <v>78</v>
      </c>
      <c r="J5" s="72" t="s">
        <v>104</v>
      </c>
      <c r="K5" s="77" t="s">
        <v>611</v>
      </c>
      <c r="L5" s="138" t="s">
        <v>51</v>
      </c>
      <c r="M5" s="143"/>
      <c r="N5" s="217"/>
      <c r="O5" s="138" t="s">
        <v>51</v>
      </c>
      <c r="P5" s="310"/>
      <c r="Q5" s="312"/>
      <c r="R5" s="72">
        <v>44531</v>
      </c>
      <c r="S5" s="72">
        <v>44531</v>
      </c>
    </row>
    <row r="6" spans="1:19" ht="105" x14ac:dyDescent="0.25">
      <c r="A6" s="72">
        <v>44445</v>
      </c>
      <c r="B6" s="114" t="s">
        <v>609</v>
      </c>
      <c r="C6" s="114" t="s">
        <v>478</v>
      </c>
      <c r="D6" s="72">
        <v>44419</v>
      </c>
      <c r="E6" s="72">
        <v>44430</v>
      </c>
      <c r="F6" s="72">
        <v>44437</v>
      </c>
      <c r="G6" s="72">
        <v>44445</v>
      </c>
      <c r="H6" s="315" t="s">
        <v>374</v>
      </c>
      <c r="I6" s="72" t="s">
        <v>78</v>
      </c>
      <c r="J6" s="72" t="s">
        <v>104</v>
      </c>
      <c r="K6" s="77" t="s">
        <v>612</v>
      </c>
      <c r="L6" s="138" t="s">
        <v>51</v>
      </c>
      <c r="M6" s="143"/>
      <c r="N6" s="217"/>
      <c r="O6" s="138" t="s">
        <v>51</v>
      </c>
      <c r="P6" s="310"/>
      <c r="Q6" s="312"/>
      <c r="R6" s="72">
        <v>44531</v>
      </c>
      <c r="S6" s="72">
        <v>44531</v>
      </c>
    </row>
    <row r="7" spans="1:19" ht="45" x14ac:dyDescent="0.25">
      <c r="A7" s="72">
        <v>44445</v>
      </c>
      <c r="B7" s="114" t="s">
        <v>613</v>
      </c>
      <c r="C7" s="114" t="s">
        <v>478</v>
      </c>
      <c r="D7" s="72">
        <v>44419</v>
      </c>
      <c r="E7" s="72">
        <v>44430</v>
      </c>
      <c r="F7" s="72">
        <v>44437</v>
      </c>
      <c r="G7" s="72">
        <v>44445</v>
      </c>
      <c r="H7" s="315">
        <v>288</v>
      </c>
      <c r="I7" s="72" t="s">
        <v>113</v>
      </c>
      <c r="J7" s="72" t="s">
        <v>280</v>
      </c>
      <c r="K7" s="77" t="s">
        <v>614</v>
      </c>
      <c r="L7" s="138" t="s">
        <v>51</v>
      </c>
      <c r="M7" s="143"/>
      <c r="N7" s="217"/>
      <c r="O7" s="138"/>
      <c r="P7" s="143"/>
      <c r="Q7" s="110"/>
      <c r="R7" s="110">
        <v>44446</v>
      </c>
      <c r="S7" s="72"/>
    </row>
  </sheetData>
  <dataValidations count="1">
    <dataValidation type="list" allowBlank="1" showInputMessage="1" showErrorMessage="1" sqref="C2:C7" xr:uid="{00000000-0002-0000-0F00-000000000000}">
      <formula1>"Definitions,Validation,Schema,Multi, Web services"</formula1>
    </dataValidation>
  </dataValidations>
  <hyperlinks>
    <hyperlink ref="K7" display="must be present with valid Type and Code in accordance with Routine Reporting spreadsheet" xr:uid="{00000000-0004-0000-0F00-000000000000}"/>
  </hyperlinks>
  <pageMargins left="0.7" right="0.7" top="0.75" bottom="0.75" header="0.3" footer="0.3"/>
  <pageSetup orientation="portrait" r:id="rId1"/>
  <legacyDrawing r:id="rId2"/>
  <tableParts count="1">
    <tablePart r:id="rId3"/>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
  <sheetViews>
    <sheetView workbookViewId="0">
      <selection activeCell="B6" sqref="B6"/>
    </sheetView>
  </sheetViews>
  <sheetFormatPr defaultColWidth="9.140625" defaultRowHeight="15" x14ac:dyDescent="0.25"/>
  <cols>
    <col min="1" max="1" width="11.42578125" bestFit="1" customWidth="1"/>
    <col min="2" max="2" width="31.5703125"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120" x14ac:dyDescent="0.25">
      <c r="A2" s="72">
        <v>44423</v>
      </c>
      <c r="B2" s="114" t="s">
        <v>615</v>
      </c>
      <c r="C2" s="114" t="s">
        <v>478</v>
      </c>
      <c r="D2" s="72">
        <v>44391</v>
      </c>
      <c r="E2" s="72">
        <v>44413</v>
      </c>
      <c r="F2" s="72">
        <v>44418</v>
      </c>
      <c r="G2" s="72">
        <v>44423</v>
      </c>
      <c r="H2" s="315">
        <v>82</v>
      </c>
      <c r="I2" s="72" t="s">
        <v>78</v>
      </c>
      <c r="J2" s="72" t="s">
        <v>79</v>
      </c>
      <c r="K2" s="77" t="s">
        <v>150</v>
      </c>
      <c r="L2" s="138" t="s">
        <v>51</v>
      </c>
      <c r="M2" s="143"/>
      <c r="N2" s="217"/>
      <c r="O2" s="138"/>
      <c r="P2" s="143"/>
      <c r="Q2" s="110"/>
      <c r="R2" s="72"/>
      <c r="S2" s="72"/>
    </row>
  </sheetData>
  <dataValidations count="1">
    <dataValidation type="list" allowBlank="1" showInputMessage="1" showErrorMessage="1" sqref="C2" xr:uid="{00000000-0002-0000-10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5"/>
  <sheetViews>
    <sheetView topLeftCell="B3" workbookViewId="0">
      <selection activeCell="K10" sqref="K10"/>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60" x14ac:dyDescent="0.25">
      <c r="A2" s="72">
        <v>44378</v>
      </c>
      <c r="B2" s="114" t="s">
        <v>616</v>
      </c>
      <c r="C2" s="114" t="s">
        <v>478</v>
      </c>
      <c r="D2" s="72">
        <v>44332</v>
      </c>
      <c r="E2" s="72">
        <v>44364</v>
      </c>
      <c r="F2" s="72">
        <v>44371</v>
      </c>
      <c r="G2" s="72">
        <v>44378</v>
      </c>
      <c r="H2" s="219" t="s">
        <v>338</v>
      </c>
      <c r="I2" s="72" t="s">
        <v>104</v>
      </c>
      <c r="J2" s="72" t="s">
        <v>106</v>
      </c>
      <c r="K2" s="77" t="s">
        <v>339</v>
      </c>
      <c r="L2" s="138" t="s">
        <v>51</v>
      </c>
      <c r="M2" s="143"/>
      <c r="N2" s="217"/>
      <c r="O2" s="138"/>
      <c r="P2" s="143"/>
      <c r="Q2" s="110"/>
      <c r="R2" s="72"/>
      <c r="S2" s="72"/>
    </row>
    <row r="3" spans="1:19" s="216" customFormat="1" ht="90" x14ac:dyDescent="0.25">
      <c r="A3" s="72">
        <v>44378</v>
      </c>
      <c r="B3" s="114" t="s">
        <v>617</v>
      </c>
      <c r="C3" s="114" t="s">
        <v>478</v>
      </c>
      <c r="D3" s="72">
        <v>44332</v>
      </c>
      <c r="E3" s="72">
        <v>44364</v>
      </c>
      <c r="F3" s="72">
        <v>44371</v>
      </c>
      <c r="G3" s="72">
        <v>44378</v>
      </c>
      <c r="H3" s="219">
        <v>82</v>
      </c>
      <c r="I3" s="72" t="s">
        <v>78</v>
      </c>
      <c r="J3" s="72" t="s">
        <v>104</v>
      </c>
      <c r="K3" s="77" t="s">
        <v>618</v>
      </c>
      <c r="L3" s="138" t="s">
        <v>51</v>
      </c>
      <c r="M3" s="138"/>
      <c r="N3" s="310"/>
      <c r="O3" s="138"/>
      <c r="P3" s="310"/>
      <c r="Q3" s="312"/>
      <c r="R3" s="72"/>
      <c r="S3" s="72"/>
    </row>
    <row r="4" spans="1:19" ht="45" x14ac:dyDescent="0.25">
      <c r="A4" s="72">
        <v>44378</v>
      </c>
      <c r="B4" s="114" t="s">
        <v>619</v>
      </c>
      <c r="C4" s="114" t="s">
        <v>598</v>
      </c>
      <c r="D4" s="72">
        <v>44332</v>
      </c>
      <c r="E4" s="72">
        <v>44364</v>
      </c>
      <c r="F4" s="72">
        <v>44371</v>
      </c>
      <c r="G4" s="72">
        <v>44378</v>
      </c>
      <c r="H4" s="219"/>
      <c r="I4" s="72"/>
      <c r="J4" s="72"/>
      <c r="K4" s="77" t="s">
        <v>620</v>
      </c>
      <c r="L4" s="138" t="s">
        <v>51</v>
      </c>
      <c r="M4" s="143"/>
      <c r="N4" s="217"/>
      <c r="O4" s="138"/>
      <c r="P4" s="143"/>
      <c r="Q4" s="110"/>
      <c r="R4" s="72"/>
      <c r="S4" s="72">
        <v>44378</v>
      </c>
    </row>
    <row r="5" spans="1:19" ht="45" x14ac:dyDescent="0.25">
      <c r="A5" s="72">
        <v>44378</v>
      </c>
      <c r="B5" s="114" t="s">
        <v>621</v>
      </c>
      <c r="C5" s="114" t="s">
        <v>598</v>
      </c>
      <c r="D5" s="72">
        <v>44332</v>
      </c>
      <c r="E5" s="72">
        <v>44364</v>
      </c>
      <c r="F5" s="72">
        <v>44371</v>
      </c>
      <c r="G5" s="72">
        <v>44378</v>
      </c>
      <c r="H5" s="219"/>
      <c r="I5" s="72"/>
      <c r="J5" s="72"/>
      <c r="K5" s="114" t="s">
        <v>622</v>
      </c>
      <c r="L5" s="217"/>
      <c r="M5" s="143"/>
      <c r="N5" s="217"/>
      <c r="O5" s="138"/>
      <c r="P5" s="143"/>
      <c r="Q5" s="110"/>
      <c r="R5" s="72"/>
      <c r="S5" s="72">
        <v>44378</v>
      </c>
    </row>
  </sheetData>
  <dataValidations count="1">
    <dataValidation type="list" allowBlank="1" showInputMessage="1" showErrorMessage="1" sqref="C2:C5" xr:uid="{00000000-0002-0000-1100-000000000000}">
      <formula1>"Definitions,Validation,Schema,Multi, Web services"</formula1>
    </dataValidation>
  </dataValidations>
  <hyperlinks>
    <hyperlink ref="K2" display="https://www.haad.ae/HAAD/LinkClick.aspx?fileticket=wGqWdzSWOwY%3d&amp;tabid=1503" xr:uid="{00000000-0004-0000-1100-000000000000}"/>
  </hyperlink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95"/>
  <sheetViews>
    <sheetView topLeftCell="B1" zoomScale="115" zoomScaleNormal="115" workbookViewId="0">
      <pane ySplit="1" topLeftCell="A4" activePane="bottomLeft" state="frozen"/>
      <selection pane="bottomLeft" activeCell="H5" sqref="H5"/>
    </sheetView>
  </sheetViews>
  <sheetFormatPr defaultColWidth="9.140625" defaultRowHeight="15" outlineLevelCol="1" x14ac:dyDescent="0.25"/>
  <cols>
    <col min="1" max="1" width="15.42578125" style="216" customWidth="1"/>
    <col min="2" max="2" width="36.5703125" style="216" customWidth="1"/>
    <col min="3" max="3" width="11.5703125" style="216" customWidth="1"/>
    <col min="4" max="4" width="14.85546875" style="216" customWidth="1"/>
    <col min="5" max="5" width="10.5703125" style="216" hidden="1" customWidth="1" outlineLevel="1"/>
    <col min="6" max="6" width="14.140625" style="216" hidden="1" customWidth="1" outlineLevel="1"/>
    <col min="7" max="7" width="10.5703125" style="216" hidden="1" customWidth="1" outlineLevel="1"/>
    <col min="8" max="8" width="10.5703125" style="220" customWidth="1" collapsed="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61.5" x14ac:dyDescent="0.25">
      <c r="A1" s="300" t="s">
        <v>465</v>
      </c>
      <c r="B1" s="301" t="s">
        <v>466</v>
      </c>
      <c r="C1" s="300" t="s">
        <v>467</v>
      </c>
      <c r="D1" s="300" t="s">
        <v>468</v>
      </c>
      <c r="E1" s="300" t="s">
        <v>469</v>
      </c>
      <c r="F1" s="300" t="s">
        <v>470</v>
      </c>
      <c r="G1" s="300" t="s">
        <v>471</v>
      </c>
      <c r="H1" s="302" t="s">
        <v>36</v>
      </c>
      <c r="I1" s="303" t="s">
        <v>37</v>
      </c>
      <c r="J1" s="303" t="s">
        <v>38</v>
      </c>
      <c r="K1" s="301" t="s">
        <v>3</v>
      </c>
      <c r="L1" s="304" t="s">
        <v>39</v>
      </c>
      <c r="M1" s="304" t="s">
        <v>40</v>
      </c>
      <c r="N1" s="304" t="s">
        <v>41</v>
      </c>
      <c r="O1" s="304" t="s">
        <v>42</v>
      </c>
      <c r="P1" s="304" t="s">
        <v>43</v>
      </c>
      <c r="Q1" s="305" t="s">
        <v>45</v>
      </c>
      <c r="R1" s="305" t="s">
        <v>46</v>
      </c>
      <c r="S1" s="305" t="s">
        <v>47</v>
      </c>
    </row>
    <row r="2" spans="1:19" s="211" customFormat="1" ht="30" x14ac:dyDescent="0.25">
      <c r="A2" s="306"/>
      <c r="B2" s="307"/>
      <c r="C2" s="307"/>
      <c r="D2" s="306"/>
      <c r="E2" s="306"/>
      <c r="F2" s="306"/>
      <c r="G2" s="306"/>
      <c r="H2" s="317">
        <v>79</v>
      </c>
      <c r="I2" s="72" t="s">
        <v>78</v>
      </c>
      <c r="J2" s="72" t="s">
        <v>145</v>
      </c>
      <c r="K2" s="77" t="s">
        <v>147</v>
      </c>
      <c r="L2" s="310"/>
      <c r="M2" s="310"/>
      <c r="N2" s="310"/>
      <c r="O2" s="311"/>
      <c r="P2" s="138" t="s">
        <v>51</v>
      </c>
      <c r="Q2" s="312"/>
      <c r="R2" s="312"/>
      <c r="S2" s="312"/>
    </row>
    <row r="3" spans="1:19" s="211" customFormat="1" x14ac:dyDescent="0.25">
      <c r="A3" s="306"/>
      <c r="B3" s="307"/>
      <c r="C3" s="307"/>
      <c r="D3" s="306"/>
      <c r="E3" s="306"/>
      <c r="F3" s="306"/>
      <c r="G3" s="306"/>
      <c r="H3" s="308"/>
      <c r="I3" s="340" t="s">
        <v>155</v>
      </c>
      <c r="J3" s="340" t="s">
        <v>472</v>
      </c>
      <c r="K3" s="309" t="s">
        <v>473</v>
      </c>
      <c r="L3" s="310"/>
      <c r="M3" s="310"/>
      <c r="N3" s="310"/>
      <c r="O3" s="311"/>
      <c r="P3" s="310"/>
      <c r="Q3" s="312"/>
      <c r="R3" s="312"/>
      <c r="S3" s="312"/>
    </row>
    <row r="4" spans="1:19" ht="127.5" x14ac:dyDescent="0.25">
      <c r="A4" s="306"/>
      <c r="B4" s="307" t="s">
        <v>474</v>
      </c>
      <c r="C4" s="307"/>
      <c r="D4" s="306"/>
      <c r="E4" s="306"/>
      <c r="F4" s="306"/>
      <c r="G4" s="306"/>
      <c r="H4" s="308"/>
      <c r="I4" s="306"/>
      <c r="J4" s="306"/>
      <c r="K4" s="309"/>
      <c r="L4" s="310"/>
      <c r="M4" s="310"/>
      <c r="N4" s="310"/>
      <c r="O4" s="311"/>
      <c r="P4" s="310"/>
      <c r="Q4" s="312"/>
      <c r="R4" s="312"/>
      <c r="S4" s="312"/>
    </row>
    <row r="5" spans="1:19" ht="25.5" x14ac:dyDescent="0.25">
      <c r="A5" s="306"/>
      <c r="B5" s="307" t="s">
        <v>475</v>
      </c>
      <c r="C5" s="307"/>
      <c r="D5" s="306"/>
      <c r="E5" s="306"/>
      <c r="F5" s="306"/>
      <c r="G5" s="306"/>
      <c r="H5" s="308"/>
      <c r="I5" s="306" t="s">
        <v>78</v>
      </c>
      <c r="J5" s="309"/>
      <c r="K5" s="309" t="s">
        <v>476</v>
      </c>
      <c r="L5" s="310"/>
      <c r="M5" s="311" t="s">
        <v>51</v>
      </c>
      <c r="N5" s="310"/>
      <c r="O5" s="311"/>
      <c r="P5" s="310"/>
      <c r="Q5" s="312"/>
      <c r="R5" s="312"/>
      <c r="S5" s="312"/>
    </row>
    <row r="6" spans="1:19" ht="140.25" x14ac:dyDescent="0.25">
      <c r="A6" s="306"/>
      <c r="B6" s="307" t="s">
        <v>477</v>
      </c>
      <c r="C6" s="307" t="s">
        <v>478</v>
      </c>
      <c r="D6" s="306"/>
      <c r="E6" s="306"/>
      <c r="F6" s="306"/>
      <c r="G6" s="306"/>
      <c r="H6" s="308"/>
      <c r="I6" s="306"/>
      <c r="J6" s="306"/>
      <c r="K6" s="309"/>
      <c r="L6" s="310"/>
      <c r="M6" s="310"/>
      <c r="N6" s="310"/>
      <c r="O6" s="311"/>
      <c r="P6" s="310"/>
      <c r="Q6" s="312"/>
      <c r="R6" s="312"/>
      <c r="S6" s="312"/>
    </row>
    <row r="7" spans="1:19" ht="89.25" x14ac:dyDescent="0.25">
      <c r="A7" s="306"/>
      <c r="B7" s="307" t="s">
        <v>479</v>
      </c>
      <c r="C7" s="307"/>
      <c r="D7" s="306"/>
      <c r="E7" s="306"/>
      <c r="F7" s="306"/>
      <c r="G7" s="306"/>
      <c r="H7" s="308"/>
      <c r="I7" s="306"/>
      <c r="J7" s="306"/>
      <c r="K7" s="309"/>
      <c r="L7" s="310"/>
      <c r="M7" s="310"/>
      <c r="N7" s="310"/>
      <c r="O7" s="311"/>
      <c r="P7" s="310"/>
      <c r="Q7" s="312"/>
      <c r="R7" s="312"/>
      <c r="S7" s="312"/>
    </row>
    <row r="8" spans="1:19" ht="267.75" x14ac:dyDescent="0.25">
      <c r="A8" s="306"/>
      <c r="B8" s="307" t="s">
        <v>480</v>
      </c>
      <c r="C8" s="307"/>
      <c r="D8" s="306"/>
      <c r="E8" s="306"/>
      <c r="F8" s="306"/>
      <c r="G8" s="306"/>
      <c r="H8" s="308"/>
      <c r="I8" s="306"/>
      <c r="J8" s="306"/>
      <c r="K8" s="309"/>
      <c r="L8" s="310"/>
      <c r="M8" s="310"/>
      <c r="N8" s="310"/>
      <c r="O8" s="311"/>
      <c r="P8" s="310"/>
      <c r="Q8" s="312"/>
      <c r="R8" s="312"/>
      <c r="S8" s="312"/>
    </row>
    <row r="9" spans="1:19" x14ac:dyDescent="0.25">
      <c r="A9" s="306"/>
      <c r="B9" s="307" t="s">
        <v>481</v>
      </c>
      <c r="C9" s="307"/>
      <c r="D9" s="306"/>
      <c r="E9" s="306"/>
      <c r="F9" s="306"/>
      <c r="G9" s="306"/>
      <c r="H9" s="308">
        <v>333</v>
      </c>
      <c r="I9" s="306"/>
      <c r="J9" s="306"/>
      <c r="K9" s="309" t="s">
        <v>482</v>
      </c>
      <c r="L9" s="310"/>
      <c r="M9" s="310"/>
      <c r="N9" s="310"/>
      <c r="O9" s="311"/>
      <c r="P9" s="310"/>
      <c r="Q9" s="312"/>
      <c r="R9" s="312"/>
      <c r="S9" s="312"/>
    </row>
    <row r="11" spans="1:19" x14ac:dyDescent="0.25">
      <c r="A11" s="306"/>
      <c r="B11" s="307"/>
      <c r="C11" s="307"/>
      <c r="D11" s="306"/>
      <c r="E11" s="306"/>
      <c r="F11" s="306"/>
      <c r="G11" s="306"/>
      <c r="H11" s="308"/>
      <c r="I11" s="306"/>
      <c r="J11" s="306"/>
      <c r="K11" s="309"/>
      <c r="L11" s="310"/>
      <c r="M11" s="310"/>
      <c r="N11" s="310"/>
      <c r="O11" s="311"/>
      <c r="P11" s="310"/>
      <c r="Q11" s="312"/>
      <c r="R11" s="312"/>
      <c r="S11" s="312"/>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sheetData>
  <dataValidations count="1">
    <dataValidation type="list" allowBlank="1" showInputMessage="1" showErrorMessage="1" sqref="C2:C5 C6:C9 C11" xr:uid="{00000000-0002-0000-02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2"/>
  <sheetViews>
    <sheetView topLeftCell="G1" workbookViewId="0">
      <selection activeCell="S2" sqref="S2"/>
    </sheetView>
  </sheetViews>
  <sheetFormatPr defaultColWidth="9.140625" defaultRowHeight="15" x14ac:dyDescent="0.25"/>
  <cols>
    <col min="1" max="1" width="11.42578125" bestFit="1" customWidth="1"/>
    <col min="2" max="2" width="28.42578125" bestFit="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6" customFormat="1" ht="28.5" x14ac:dyDescent="0.25">
      <c r="A2" s="72">
        <v>44336</v>
      </c>
      <c r="B2" s="114" t="s">
        <v>475</v>
      </c>
      <c r="C2" s="114" t="s">
        <v>478</v>
      </c>
      <c r="D2" s="72">
        <v>44313</v>
      </c>
      <c r="E2" s="72">
        <v>44326</v>
      </c>
      <c r="F2" s="72">
        <v>44332</v>
      </c>
      <c r="G2" s="72">
        <v>44336</v>
      </c>
      <c r="H2" s="219">
        <v>303</v>
      </c>
      <c r="I2" s="72" t="s">
        <v>48</v>
      </c>
      <c r="J2" s="72" t="s">
        <v>49</v>
      </c>
      <c r="K2" s="77" t="s">
        <v>367</v>
      </c>
      <c r="L2" s="138" t="s">
        <v>51</v>
      </c>
      <c r="M2" s="143"/>
      <c r="N2" s="217"/>
      <c r="O2" s="138"/>
      <c r="P2" s="310"/>
      <c r="Q2" s="312"/>
      <c r="R2" s="72"/>
      <c r="S2" s="72">
        <v>44336</v>
      </c>
    </row>
  </sheetData>
  <dataValidations count="1">
    <dataValidation type="list" allowBlank="1" showInputMessage="1" showErrorMessage="1" sqref="C2" xr:uid="{00000000-0002-0000-12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
  <sheetViews>
    <sheetView workbookViewId="0">
      <selection activeCell="I2" sqref="I2:S2"/>
    </sheetView>
  </sheetViews>
  <sheetFormatPr defaultColWidth="9.140625" defaultRowHeight="15" x14ac:dyDescent="0.25"/>
  <cols>
    <col min="1" max="1" width="11.42578125" bestFit="1" customWidth="1"/>
    <col min="2" max="2" width="28.42578125" bestFit="1" customWidth="1"/>
    <col min="3" max="3" width="10.140625" bestFit="1" customWidth="1"/>
    <col min="4" max="4" width="11.42578125" bestFit="1" customWidth="1"/>
    <col min="5" max="5" width="9.8554687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9.425781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6" customFormat="1" ht="30" x14ac:dyDescent="0.25">
      <c r="A2" s="72">
        <v>44316</v>
      </c>
      <c r="B2" s="114" t="s">
        <v>475</v>
      </c>
      <c r="C2" s="114" t="s">
        <v>478</v>
      </c>
      <c r="D2" s="72">
        <v>44278</v>
      </c>
      <c r="E2" s="72">
        <v>44304</v>
      </c>
      <c r="F2" s="72">
        <v>44311</v>
      </c>
      <c r="G2" s="72">
        <v>44316</v>
      </c>
      <c r="H2" s="219">
        <v>302</v>
      </c>
      <c r="I2" s="76" t="s">
        <v>78</v>
      </c>
      <c r="J2" s="76" t="s">
        <v>79</v>
      </c>
      <c r="K2" s="77" t="s">
        <v>366</v>
      </c>
      <c r="L2" s="138" t="s">
        <v>51</v>
      </c>
      <c r="M2" s="143"/>
      <c r="N2" s="217"/>
      <c r="O2" s="138" t="s">
        <v>51</v>
      </c>
      <c r="P2" s="310"/>
      <c r="Q2" s="312"/>
      <c r="R2" s="72">
        <v>44242</v>
      </c>
      <c r="S2" s="72">
        <v>44316</v>
      </c>
    </row>
  </sheetData>
  <dataValidations count="1">
    <dataValidation type="list" allowBlank="1" showInputMessage="1" showErrorMessage="1" sqref="C2" xr:uid="{00000000-0002-0000-13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5"/>
  <sheetViews>
    <sheetView topLeftCell="B1" workbookViewId="0">
      <selection activeCell="K3" sqref="H3:K3"/>
    </sheetView>
  </sheetViews>
  <sheetFormatPr defaultRowHeight="15" x14ac:dyDescent="0.25"/>
  <cols>
    <col min="1" max="1" width="11.42578125" bestFit="1" customWidth="1"/>
    <col min="2" max="2" width="28.42578125" bestFit="1" customWidth="1"/>
    <col min="3" max="3" width="10.140625" bestFit="1" customWidth="1"/>
    <col min="4" max="4" width="11.42578125" bestFit="1" customWidth="1"/>
    <col min="5" max="5" width="9.85546875" bestFit="1" customWidth="1"/>
    <col min="6" max="6" width="11.42578125" bestFit="1" customWidth="1"/>
    <col min="7" max="7" width="10.42578125" bestFit="1" customWidth="1"/>
    <col min="8" max="9" width="11.42578125" bestFit="1" customWidth="1"/>
    <col min="10" max="10" width="13" bestFit="1" customWidth="1"/>
    <col min="11" max="11" width="50.140625" bestFit="1" customWidth="1"/>
    <col min="18" max="18" width="11.5703125" bestFit="1" customWidth="1"/>
    <col min="19" max="19" width="9.425781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6" customFormat="1" ht="30" x14ac:dyDescent="0.25">
      <c r="A2" s="72">
        <v>44238</v>
      </c>
      <c r="B2" s="114" t="s">
        <v>623</v>
      </c>
      <c r="C2" s="114" t="s">
        <v>548</v>
      </c>
      <c r="D2" s="72">
        <v>44180</v>
      </c>
      <c r="E2" s="72">
        <v>44224</v>
      </c>
      <c r="F2" s="72">
        <v>44231</v>
      </c>
      <c r="G2" s="72">
        <v>44238</v>
      </c>
      <c r="H2" s="219"/>
      <c r="I2" s="76" t="s">
        <v>296</v>
      </c>
      <c r="J2" s="76" t="s">
        <v>624</v>
      </c>
      <c r="K2" s="77" t="s">
        <v>625</v>
      </c>
      <c r="L2" s="138" t="s">
        <v>51</v>
      </c>
      <c r="M2" s="138"/>
      <c r="N2" s="310"/>
      <c r="O2" s="138"/>
      <c r="P2" s="310"/>
      <c r="Q2" s="312"/>
      <c r="R2" s="72"/>
      <c r="S2" s="72">
        <v>44238</v>
      </c>
    </row>
    <row r="3" spans="1:19" s="216" customFormat="1" ht="30" x14ac:dyDescent="0.25">
      <c r="A3" s="72">
        <v>44238</v>
      </c>
      <c r="B3" s="114" t="s">
        <v>475</v>
      </c>
      <c r="C3" s="114" t="s">
        <v>478</v>
      </c>
      <c r="D3" s="72">
        <v>44180</v>
      </c>
      <c r="E3" s="72">
        <v>44224</v>
      </c>
      <c r="F3" s="72">
        <v>44231</v>
      </c>
      <c r="G3" s="72">
        <v>44238</v>
      </c>
      <c r="H3" s="219">
        <v>300</v>
      </c>
      <c r="I3" s="76" t="s">
        <v>78</v>
      </c>
      <c r="J3" s="76" t="s">
        <v>79</v>
      </c>
      <c r="K3" s="77" t="s">
        <v>364</v>
      </c>
      <c r="L3" s="138" t="s">
        <v>51</v>
      </c>
      <c r="M3" s="143"/>
      <c r="N3" s="217"/>
      <c r="O3" s="138" t="s">
        <v>51</v>
      </c>
      <c r="P3" s="310"/>
      <c r="Q3" s="312"/>
      <c r="R3" s="72">
        <v>44013</v>
      </c>
      <c r="S3" s="72">
        <v>44238</v>
      </c>
    </row>
    <row r="4" spans="1:19" s="216" customFormat="1" ht="45" x14ac:dyDescent="0.25">
      <c r="A4" s="72">
        <v>44238</v>
      </c>
      <c r="B4" s="114" t="s">
        <v>626</v>
      </c>
      <c r="C4" s="114" t="s">
        <v>598</v>
      </c>
      <c r="D4" s="72">
        <v>44180</v>
      </c>
      <c r="E4" s="72">
        <v>44224</v>
      </c>
      <c r="F4" s="72">
        <v>44231</v>
      </c>
      <c r="G4" s="72">
        <v>44238</v>
      </c>
      <c r="H4" s="219"/>
      <c r="I4" s="72"/>
      <c r="J4" s="72"/>
      <c r="K4" s="77" t="s">
        <v>627</v>
      </c>
      <c r="L4" s="217"/>
      <c r="M4" s="143"/>
      <c r="N4" s="217"/>
      <c r="O4" s="138"/>
      <c r="P4" s="143"/>
      <c r="Q4" s="110"/>
      <c r="R4" s="72"/>
      <c r="S4" s="72"/>
    </row>
    <row r="5" spans="1:19" ht="75" x14ac:dyDescent="0.25">
      <c r="A5" s="72">
        <v>44238</v>
      </c>
      <c r="B5" s="114" t="s">
        <v>475</v>
      </c>
      <c r="C5" s="114" t="s">
        <v>478</v>
      </c>
      <c r="D5" s="72">
        <v>44180</v>
      </c>
      <c r="E5" s="72">
        <v>44224</v>
      </c>
      <c r="F5" s="72">
        <v>44231</v>
      </c>
      <c r="G5" s="72">
        <v>44238</v>
      </c>
      <c r="H5" s="219">
        <v>301</v>
      </c>
      <c r="I5" s="76" t="s">
        <v>52</v>
      </c>
      <c r="J5" s="76" t="s">
        <v>199</v>
      </c>
      <c r="K5" s="77" t="s">
        <v>365</v>
      </c>
      <c r="L5" s="138" t="s">
        <v>51</v>
      </c>
      <c r="M5" s="143"/>
      <c r="N5" s="217"/>
      <c r="O5" s="138"/>
      <c r="P5" s="143"/>
      <c r="Q5" s="110"/>
      <c r="R5" s="72">
        <v>42370</v>
      </c>
      <c r="S5" s="72"/>
    </row>
  </sheetData>
  <dataValidations count="1">
    <dataValidation type="list" allowBlank="1" showInputMessage="1" showErrorMessage="1" sqref="C2:C5" xr:uid="{00000000-0002-0000-14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3"/>
  <sheetViews>
    <sheetView workbookViewId="0">
      <selection activeCell="A3" sqref="A3:XFD3"/>
    </sheetView>
  </sheetViews>
  <sheetFormatPr defaultRowHeight="15" x14ac:dyDescent="0.25"/>
  <cols>
    <col min="1" max="1" width="11.42578125" bestFit="1" customWidth="1"/>
    <col min="2" max="2" width="28.42578125" bestFit="1" customWidth="1"/>
    <col min="3" max="3" width="10.140625" bestFit="1" customWidth="1"/>
    <col min="4" max="4" width="11.42578125" bestFit="1" customWidth="1"/>
    <col min="5" max="5" width="9.85546875" bestFit="1" customWidth="1"/>
    <col min="6" max="6" width="11.42578125" bestFit="1" customWidth="1"/>
    <col min="7" max="7" width="10.42578125" bestFit="1" customWidth="1"/>
    <col min="8" max="9" width="11.42578125" bestFit="1" customWidth="1"/>
    <col min="10" max="10" width="13" bestFit="1" customWidth="1"/>
    <col min="11" max="11" width="50.140625" bestFit="1" customWidth="1"/>
    <col min="18" max="18" width="11.5703125" bestFit="1" customWidth="1"/>
    <col min="19" max="19" width="9.425781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6" customFormat="1" ht="45" x14ac:dyDescent="0.25">
      <c r="A2" s="72">
        <v>44130</v>
      </c>
      <c r="B2" s="114" t="s">
        <v>475</v>
      </c>
      <c r="C2" s="114" t="s">
        <v>478</v>
      </c>
      <c r="D2" s="72">
        <v>44115</v>
      </c>
      <c r="E2" s="72">
        <v>44101</v>
      </c>
      <c r="F2" s="72">
        <v>44108</v>
      </c>
      <c r="G2" s="72">
        <v>44130</v>
      </c>
      <c r="H2" s="219">
        <v>299</v>
      </c>
      <c r="I2" s="72" t="s">
        <v>78</v>
      </c>
      <c r="J2" s="72" t="s">
        <v>79</v>
      </c>
      <c r="K2" s="77" t="s">
        <v>363</v>
      </c>
      <c r="L2" s="138" t="s">
        <v>51</v>
      </c>
      <c r="M2" s="138"/>
      <c r="N2" s="310"/>
      <c r="O2" s="138" t="s">
        <v>51</v>
      </c>
      <c r="P2" s="310"/>
      <c r="Q2" s="312"/>
      <c r="R2" s="72">
        <v>44044</v>
      </c>
      <c r="S2" s="72">
        <v>44130</v>
      </c>
    </row>
    <row r="3" spans="1:19" s="216" customFormat="1" ht="150" x14ac:dyDescent="0.25">
      <c r="A3" s="72">
        <v>44130</v>
      </c>
      <c r="B3" s="114" t="s">
        <v>628</v>
      </c>
      <c r="C3" s="114" t="s">
        <v>478</v>
      </c>
      <c r="D3" s="72">
        <v>44115</v>
      </c>
      <c r="E3" s="72">
        <v>44101</v>
      </c>
      <c r="F3" s="72">
        <v>44108</v>
      </c>
      <c r="G3" s="72">
        <v>44130</v>
      </c>
      <c r="H3" s="219">
        <v>82</v>
      </c>
      <c r="I3" s="72" t="s">
        <v>78</v>
      </c>
      <c r="J3" s="72" t="s">
        <v>104</v>
      </c>
      <c r="K3" s="77" t="s">
        <v>629</v>
      </c>
      <c r="L3" s="138" t="s">
        <v>51</v>
      </c>
      <c r="M3" s="138"/>
      <c r="N3" s="310"/>
      <c r="O3" s="138"/>
      <c r="P3" s="310"/>
      <c r="Q3" s="312"/>
      <c r="R3" s="72">
        <v>44130</v>
      </c>
      <c r="S3" s="72"/>
    </row>
  </sheetData>
  <dataValidations count="1">
    <dataValidation type="list" allowBlank="1" showInputMessage="1" showErrorMessage="1" sqref="C2:C3" xr:uid="{00000000-0002-0000-15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1388"/>
  <sheetViews>
    <sheetView workbookViewId="0">
      <selection activeCell="A11" sqref="A11"/>
    </sheetView>
  </sheetViews>
  <sheetFormatPr defaultColWidth="9.140625" defaultRowHeight="15" outlineLevelCol="1" x14ac:dyDescent="0.25"/>
  <cols>
    <col min="1" max="1" width="15.42578125" style="216" customWidth="1"/>
    <col min="2" max="2" width="36.5703125"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44007</v>
      </c>
      <c r="B2" s="114" t="s">
        <v>475</v>
      </c>
      <c r="C2" s="114" t="s">
        <v>478</v>
      </c>
      <c r="D2" s="72">
        <v>43963</v>
      </c>
      <c r="E2" s="72">
        <v>43997</v>
      </c>
      <c r="F2" s="72">
        <v>44003</v>
      </c>
      <c r="G2" s="72">
        <v>44007</v>
      </c>
      <c r="H2" s="219">
        <v>296</v>
      </c>
      <c r="I2" s="72" t="s">
        <v>78</v>
      </c>
      <c r="J2" s="72" t="s">
        <v>79</v>
      </c>
      <c r="K2" s="77" t="s">
        <v>360</v>
      </c>
      <c r="L2" s="138" t="s">
        <v>51</v>
      </c>
      <c r="M2" s="138"/>
      <c r="N2" s="310"/>
      <c r="O2" s="138" t="s">
        <v>51</v>
      </c>
      <c r="P2" s="310"/>
      <c r="Q2" s="312"/>
      <c r="R2" s="72">
        <v>43937</v>
      </c>
      <c r="S2" s="72">
        <v>44007</v>
      </c>
    </row>
    <row r="3" spans="1:19" ht="30" x14ac:dyDescent="0.25">
      <c r="A3" s="72">
        <v>44007</v>
      </c>
      <c r="B3" s="114" t="s">
        <v>475</v>
      </c>
      <c r="C3" s="114" t="s">
        <v>478</v>
      </c>
      <c r="D3" s="72">
        <v>43963</v>
      </c>
      <c r="E3" s="72">
        <v>43997</v>
      </c>
      <c r="F3" s="72">
        <v>44003</v>
      </c>
      <c r="G3" s="72">
        <v>44007</v>
      </c>
      <c r="H3" s="219">
        <v>297</v>
      </c>
      <c r="I3" s="72" t="s">
        <v>78</v>
      </c>
      <c r="J3" s="72" t="s">
        <v>79</v>
      </c>
      <c r="K3" s="77" t="s">
        <v>361</v>
      </c>
      <c r="L3" s="138" t="s">
        <v>51</v>
      </c>
      <c r="M3" s="138"/>
      <c r="N3" s="310"/>
      <c r="O3" s="138" t="s">
        <v>51</v>
      </c>
      <c r="P3" s="310"/>
      <c r="Q3" s="312"/>
      <c r="R3" s="72">
        <v>43952</v>
      </c>
      <c r="S3" s="72">
        <v>44007</v>
      </c>
    </row>
    <row r="4" spans="1:19" ht="28.5" x14ac:dyDescent="0.25">
      <c r="A4" s="72">
        <v>44007</v>
      </c>
      <c r="B4" s="114" t="s">
        <v>475</v>
      </c>
      <c r="C4" s="114" t="s">
        <v>478</v>
      </c>
      <c r="D4" s="72">
        <v>43963</v>
      </c>
      <c r="E4" s="72">
        <v>43997</v>
      </c>
      <c r="F4" s="72">
        <v>44003</v>
      </c>
      <c r="G4" s="72">
        <v>44007</v>
      </c>
      <c r="H4" s="219">
        <v>298</v>
      </c>
      <c r="I4" s="72" t="s">
        <v>78</v>
      </c>
      <c r="J4" s="72" t="s">
        <v>79</v>
      </c>
      <c r="K4" s="77" t="s">
        <v>362</v>
      </c>
      <c r="L4" s="138" t="s">
        <v>51</v>
      </c>
      <c r="M4" s="143"/>
      <c r="N4" s="217"/>
      <c r="O4" s="138" t="s">
        <v>51</v>
      </c>
      <c r="P4" s="310"/>
      <c r="Q4" s="312"/>
      <c r="R4" s="72">
        <v>43922</v>
      </c>
      <c r="S4" s="72">
        <v>44007</v>
      </c>
    </row>
    <row r="5" spans="1:19" x14ac:dyDescent="0.25">
      <c r="H5" s="219"/>
    </row>
    <row r="6" spans="1:19" x14ac:dyDescent="0.25">
      <c r="H6" s="219"/>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sheetData>
  <dataValidations count="1">
    <dataValidation type="list" allowBlank="1" showInputMessage="1" showErrorMessage="1" sqref="C2:C4" xr:uid="{00000000-0002-0000-16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1391"/>
  <sheetViews>
    <sheetView zoomScaleNormal="100" workbookViewId="0">
      <pane ySplit="1" topLeftCell="A2" activePane="bottomLeft" state="frozen"/>
      <selection pane="bottomLeft"/>
    </sheetView>
  </sheetViews>
  <sheetFormatPr defaultColWidth="9.140625" defaultRowHeight="15" outlineLevelCol="1" x14ac:dyDescent="0.25"/>
  <cols>
    <col min="1" max="1" width="15.42578125" style="216" customWidth="1"/>
    <col min="2" max="2" width="36.5703125"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28.5" x14ac:dyDescent="0.25">
      <c r="A2" s="72">
        <v>43902</v>
      </c>
      <c r="B2" s="114" t="s">
        <v>475</v>
      </c>
      <c r="C2" s="114" t="s">
        <v>478</v>
      </c>
      <c r="D2" s="72">
        <v>43870</v>
      </c>
      <c r="E2" s="72">
        <v>43888</v>
      </c>
      <c r="F2" s="72">
        <v>43895</v>
      </c>
      <c r="G2" s="72">
        <v>43902</v>
      </c>
      <c r="H2" s="219">
        <v>293</v>
      </c>
      <c r="I2" s="72" t="s">
        <v>78</v>
      </c>
      <c r="J2" s="72" t="s">
        <v>144</v>
      </c>
      <c r="K2" s="77" t="s">
        <v>357</v>
      </c>
      <c r="L2" s="310"/>
      <c r="M2" s="138" t="s">
        <v>51</v>
      </c>
      <c r="N2" s="310"/>
      <c r="O2" s="311"/>
      <c r="P2" s="310"/>
      <c r="Q2" s="312"/>
      <c r="R2" s="312"/>
      <c r="S2" s="72">
        <v>43902</v>
      </c>
    </row>
    <row r="3" spans="1:19" ht="28.5" x14ac:dyDescent="0.25">
      <c r="A3" s="72">
        <v>43902</v>
      </c>
      <c r="B3" s="114" t="s">
        <v>475</v>
      </c>
      <c r="C3" s="114" t="s">
        <v>478</v>
      </c>
      <c r="D3" s="72">
        <v>43870</v>
      </c>
      <c r="E3" s="72">
        <v>43888</v>
      </c>
      <c r="F3" s="72">
        <v>43895</v>
      </c>
      <c r="G3" s="72">
        <v>43902</v>
      </c>
      <c r="H3" s="219">
        <v>294</v>
      </c>
      <c r="I3" s="72" t="s">
        <v>78</v>
      </c>
      <c r="J3" s="72" t="s">
        <v>72</v>
      </c>
      <c r="K3" s="77" t="s">
        <v>358</v>
      </c>
      <c r="L3" s="310"/>
      <c r="M3" s="138" t="s">
        <v>51</v>
      </c>
      <c r="N3" s="310"/>
      <c r="O3" s="311"/>
      <c r="P3" s="310"/>
      <c r="Q3" s="312"/>
      <c r="R3" s="312"/>
      <c r="S3" s="72">
        <v>43902</v>
      </c>
    </row>
    <row r="4" spans="1:19" ht="28.5" x14ac:dyDescent="0.25">
      <c r="A4" s="72">
        <v>43902</v>
      </c>
      <c r="B4" s="114" t="s">
        <v>475</v>
      </c>
      <c r="C4" s="114" t="s">
        <v>478</v>
      </c>
      <c r="D4" s="72">
        <v>43870</v>
      </c>
      <c r="E4" s="72">
        <v>43888</v>
      </c>
      <c r="F4" s="72">
        <v>43895</v>
      </c>
      <c r="G4" s="72">
        <v>43902</v>
      </c>
      <c r="H4" s="219">
        <v>295</v>
      </c>
      <c r="I4" s="72" t="s">
        <v>48</v>
      </c>
      <c r="J4" s="72" t="s">
        <v>89</v>
      </c>
      <c r="K4" s="77" t="s">
        <v>359</v>
      </c>
      <c r="L4" s="138" t="s">
        <v>51</v>
      </c>
      <c r="M4" s="138"/>
      <c r="N4" s="138"/>
      <c r="O4" s="138"/>
      <c r="P4" s="138"/>
      <c r="Q4" s="312"/>
      <c r="R4" s="72">
        <v>43902</v>
      </c>
      <c r="S4" s="312"/>
    </row>
    <row r="5" spans="1:19" ht="28.5" x14ac:dyDescent="0.25">
      <c r="A5" s="313">
        <v>43902</v>
      </c>
      <c r="B5" s="114" t="s">
        <v>475</v>
      </c>
      <c r="C5" s="114" t="s">
        <v>478</v>
      </c>
      <c r="D5" s="76">
        <v>43870</v>
      </c>
      <c r="E5" s="72">
        <v>43888</v>
      </c>
      <c r="F5" s="72">
        <v>43895</v>
      </c>
      <c r="G5" s="72">
        <v>43902</v>
      </c>
      <c r="H5" s="219">
        <v>295</v>
      </c>
      <c r="I5" s="72" t="s">
        <v>48</v>
      </c>
      <c r="J5" s="72" t="s">
        <v>89</v>
      </c>
      <c r="K5" s="77" t="s">
        <v>359</v>
      </c>
      <c r="L5" s="310"/>
      <c r="M5" s="225" t="s">
        <v>51</v>
      </c>
      <c r="N5" s="225" t="s">
        <v>51</v>
      </c>
      <c r="O5" s="225" t="s">
        <v>51</v>
      </c>
      <c r="P5" s="225" t="s">
        <v>51</v>
      </c>
      <c r="Q5" s="312"/>
      <c r="R5" s="312"/>
      <c r="S5" s="72">
        <v>43902</v>
      </c>
    </row>
    <row r="6" spans="1:19" x14ac:dyDescent="0.25">
      <c r="H6" s="219"/>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sheetData>
  <dataValidations count="1">
    <dataValidation type="list" allowBlank="1" showInputMessage="1" showErrorMessage="1" sqref="C2:C5" xr:uid="{00000000-0002-0000-17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1396"/>
  <sheetViews>
    <sheetView zoomScaleNormal="100" workbookViewId="0">
      <pane ySplit="1" topLeftCell="A11" activePane="bottomLeft" state="frozen"/>
      <selection pane="bottomLeft" activeCell="B3" sqref="B3"/>
    </sheetView>
  </sheetViews>
  <sheetFormatPr defaultColWidth="9.140625" defaultRowHeight="15" outlineLevelCol="1" x14ac:dyDescent="0.25"/>
  <cols>
    <col min="1" max="1" width="15.42578125" style="216" customWidth="1"/>
    <col min="2" max="2" width="36.5703125"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43842</v>
      </c>
      <c r="B2" s="114" t="s">
        <v>630</v>
      </c>
      <c r="C2" s="114" t="s">
        <v>478</v>
      </c>
      <c r="D2" s="72">
        <v>43794</v>
      </c>
      <c r="E2" s="72">
        <v>43825</v>
      </c>
      <c r="F2" s="72">
        <v>43835</v>
      </c>
      <c r="G2" s="72">
        <v>43842</v>
      </c>
      <c r="H2" s="219">
        <v>291</v>
      </c>
      <c r="I2" s="72" t="s">
        <v>155</v>
      </c>
      <c r="J2" s="72" t="s">
        <v>232</v>
      </c>
      <c r="K2" s="77" t="s">
        <v>631</v>
      </c>
      <c r="L2" s="138" t="s">
        <v>51</v>
      </c>
      <c r="M2" s="143"/>
      <c r="N2" s="217"/>
      <c r="O2" s="138"/>
      <c r="P2" s="143"/>
      <c r="Q2" s="110"/>
      <c r="R2" s="110"/>
      <c r="S2" s="110"/>
    </row>
    <row r="3" spans="1:19" ht="45" x14ac:dyDescent="0.25">
      <c r="A3" s="72">
        <v>43842</v>
      </c>
      <c r="B3" s="114" t="s">
        <v>632</v>
      </c>
      <c r="C3" s="114" t="s">
        <v>478</v>
      </c>
      <c r="D3" s="72">
        <v>43794</v>
      </c>
      <c r="E3" s="72">
        <v>43825</v>
      </c>
      <c r="F3" s="72">
        <v>43835</v>
      </c>
      <c r="G3" s="72">
        <v>43842</v>
      </c>
      <c r="H3" s="219">
        <v>137</v>
      </c>
      <c r="I3" s="72" t="s">
        <v>52</v>
      </c>
      <c r="J3" s="72" t="s">
        <v>158</v>
      </c>
      <c r="K3" s="77" t="s">
        <v>220</v>
      </c>
      <c r="L3" s="217"/>
      <c r="M3" s="138" t="s">
        <v>51</v>
      </c>
      <c r="N3" s="217"/>
      <c r="O3" s="138"/>
      <c r="P3" s="143"/>
      <c r="Q3" s="110"/>
      <c r="R3" s="110"/>
      <c r="S3" s="110"/>
    </row>
    <row r="4" spans="1:19" ht="60" x14ac:dyDescent="0.25">
      <c r="A4" s="72">
        <v>43842</v>
      </c>
      <c r="B4" s="114" t="s">
        <v>633</v>
      </c>
      <c r="C4" s="114" t="s">
        <v>478</v>
      </c>
      <c r="D4" s="72">
        <v>43794</v>
      </c>
      <c r="E4" s="72">
        <v>43825</v>
      </c>
      <c r="F4" s="72">
        <v>43835</v>
      </c>
      <c r="G4" s="72">
        <v>43842</v>
      </c>
      <c r="H4" s="219" t="s">
        <v>345</v>
      </c>
      <c r="I4" s="72" t="s">
        <v>52</v>
      </c>
      <c r="J4" s="72" t="s">
        <v>74</v>
      </c>
      <c r="K4" s="77" t="s">
        <v>346</v>
      </c>
      <c r="L4" s="138" t="s">
        <v>51</v>
      </c>
      <c r="M4" s="143"/>
      <c r="N4" s="217"/>
      <c r="O4" s="138"/>
      <c r="P4" s="143"/>
      <c r="Q4" s="110"/>
      <c r="R4" s="110"/>
      <c r="S4" s="110"/>
    </row>
    <row r="5" spans="1:19" ht="60" x14ac:dyDescent="0.25">
      <c r="A5" s="72">
        <v>43842</v>
      </c>
      <c r="B5" s="114" t="s">
        <v>633</v>
      </c>
      <c r="C5" s="114" t="s">
        <v>478</v>
      </c>
      <c r="D5" s="72">
        <v>43794</v>
      </c>
      <c r="E5" s="72">
        <v>43825</v>
      </c>
      <c r="F5" s="72">
        <v>43835</v>
      </c>
      <c r="G5" s="72">
        <v>43842</v>
      </c>
      <c r="H5" s="219" t="s">
        <v>347</v>
      </c>
      <c r="I5" s="72" t="s">
        <v>52</v>
      </c>
      <c r="J5" s="72" t="s">
        <v>199</v>
      </c>
      <c r="K5" s="77" t="s">
        <v>348</v>
      </c>
      <c r="L5" s="138" t="s">
        <v>51</v>
      </c>
      <c r="M5" s="143"/>
      <c r="N5" s="217"/>
      <c r="O5" s="138"/>
      <c r="P5" s="143"/>
      <c r="Q5" s="110"/>
      <c r="R5" s="110"/>
      <c r="S5" s="110"/>
    </row>
    <row r="6" spans="1:19" ht="60" x14ac:dyDescent="0.25">
      <c r="A6" s="72">
        <v>43842</v>
      </c>
      <c r="B6" s="114" t="s">
        <v>633</v>
      </c>
      <c r="C6" s="114" t="s">
        <v>478</v>
      </c>
      <c r="D6" s="72">
        <v>43794</v>
      </c>
      <c r="E6" s="72">
        <v>43825</v>
      </c>
      <c r="F6" s="72">
        <v>43835</v>
      </c>
      <c r="G6" s="72">
        <v>43842</v>
      </c>
      <c r="H6" s="219" t="s">
        <v>349</v>
      </c>
      <c r="I6" s="72" t="s">
        <v>52</v>
      </c>
      <c r="J6" s="72" t="s">
        <v>53</v>
      </c>
      <c r="K6" s="77" t="s">
        <v>350</v>
      </c>
      <c r="L6" s="138" t="s">
        <v>51</v>
      </c>
      <c r="M6" s="143"/>
      <c r="N6" s="217"/>
      <c r="O6" s="138"/>
      <c r="P6" s="143"/>
      <c r="Q6" s="110"/>
      <c r="R6" s="110"/>
      <c r="S6" s="110"/>
    </row>
    <row r="7" spans="1:19" ht="60" x14ac:dyDescent="0.25">
      <c r="A7" s="72">
        <v>43842</v>
      </c>
      <c r="B7" s="114" t="s">
        <v>633</v>
      </c>
      <c r="C7" s="114" t="s">
        <v>478</v>
      </c>
      <c r="D7" s="72">
        <v>43794</v>
      </c>
      <c r="E7" s="72">
        <v>43825</v>
      </c>
      <c r="F7" s="72">
        <v>43835</v>
      </c>
      <c r="G7" s="72">
        <v>43842</v>
      </c>
      <c r="H7" s="219" t="s">
        <v>351</v>
      </c>
      <c r="I7" s="72" t="s">
        <v>52</v>
      </c>
      <c r="J7" s="72" t="s">
        <v>61</v>
      </c>
      <c r="K7" s="77" t="s">
        <v>352</v>
      </c>
      <c r="L7" s="138" t="s">
        <v>51</v>
      </c>
      <c r="M7" s="143"/>
      <c r="N7" s="217"/>
      <c r="O7" s="138"/>
      <c r="P7" s="143"/>
      <c r="Q7" s="110"/>
      <c r="R7" s="110"/>
      <c r="S7" s="110"/>
    </row>
    <row r="8" spans="1:19" ht="60" x14ac:dyDescent="0.25">
      <c r="A8" s="72">
        <v>43842</v>
      </c>
      <c r="B8" s="114" t="s">
        <v>633</v>
      </c>
      <c r="C8" s="114" t="s">
        <v>478</v>
      </c>
      <c r="D8" s="72">
        <v>43794</v>
      </c>
      <c r="E8" s="72">
        <v>43825</v>
      </c>
      <c r="F8" s="72">
        <v>43835</v>
      </c>
      <c r="G8" s="72">
        <v>43842</v>
      </c>
      <c r="H8" s="219" t="s">
        <v>353</v>
      </c>
      <c r="I8" s="72" t="s">
        <v>52</v>
      </c>
      <c r="J8" s="72" t="s">
        <v>65</v>
      </c>
      <c r="K8" s="77" t="s">
        <v>354</v>
      </c>
      <c r="L8" s="138" t="s">
        <v>51</v>
      </c>
      <c r="M8" s="143"/>
      <c r="N8" s="217"/>
      <c r="O8" s="138"/>
      <c r="P8" s="143"/>
      <c r="Q8" s="110"/>
      <c r="R8" s="110"/>
      <c r="S8" s="110"/>
    </row>
    <row r="9" spans="1:19" ht="60" x14ac:dyDescent="0.25">
      <c r="A9" s="72">
        <v>43842</v>
      </c>
      <c r="B9" s="114" t="s">
        <v>633</v>
      </c>
      <c r="C9" s="114" t="s">
        <v>478</v>
      </c>
      <c r="D9" s="72">
        <v>43794</v>
      </c>
      <c r="E9" s="72">
        <v>43825</v>
      </c>
      <c r="F9" s="72">
        <v>43835</v>
      </c>
      <c r="G9" s="72">
        <v>43842</v>
      </c>
      <c r="H9" s="219" t="s">
        <v>355</v>
      </c>
      <c r="I9" s="72" t="s">
        <v>155</v>
      </c>
      <c r="J9" s="72" t="s">
        <v>232</v>
      </c>
      <c r="K9" s="77" t="s">
        <v>356</v>
      </c>
      <c r="L9" s="138" t="s">
        <v>51</v>
      </c>
      <c r="M9" s="143"/>
      <c r="N9" s="217"/>
      <c r="O9" s="138"/>
      <c r="P9" s="143"/>
      <c r="Q9" s="110"/>
      <c r="R9" s="110"/>
      <c r="S9" s="110"/>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sheetData>
  <dataValidations count="1">
    <dataValidation type="list" allowBlank="1" showInputMessage="1" showErrorMessage="1" sqref="C2:C9" xr:uid="{00000000-0002-0000-18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404"/>
  <sheetViews>
    <sheetView workbookViewId="0">
      <selection activeCell="B11" sqref="B11"/>
    </sheetView>
  </sheetViews>
  <sheetFormatPr defaultColWidth="9.140625" defaultRowHeight="15" outlineLevelCol="1" x14ac:dyDescent="0.25"/>
  <cols>
    <col min="1" max="1" width="19" style="216" customWidth="1"/>
    <col min="2" max="2" width="31.42578125" style="216" customWidth="1"/>
    <col min="3" max="3" width="12.42578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1" customFormat="1" ht="150" x14ac:dyDescent="0.25">
      <c r="A2" s="72">
        <v>43783</v>
      </c>
      <c r="B2" s="285" t="s">
        <v>635</v>
      </c>
      <c r="C2" s="114" t="s">
        <v>478</v>
      </c>
      <c r="D2" s="72">
        <v>43703</v>
      </c>
      <c r="E2" s="72">
        <v>43766</v>
      </c>
      <c r="F2" s="72">
        <v>43773</v>
      </c>
      <c r="G2" s="72">
        <v>43783</v>
      </c>
      <c r="H2" s="299">
        <v>290</v>
      </c>
      <c r="I2" s="72" t="s">
        <v>280</v>
      </c>
      <c r="J2" s="72" t="s">
        <v>88</v>
      </c>
      <c r="K2" s="77" t="s">
        <v>636</v>
      </c>
      <c r="L2" s="15" t="s">
        <v>51</v>
      </c>
      <c r="M2" s="138"/>
      <c r="N2" s="138"/>
      <c r="O2" s="138"/>
      <c r="P2" s="138"/>
      <c r="Q2" s="110">
        <v>43344</v>
      </c>
      <c r="R2" s="110"/>
      <c r="S2" s="110"/>
    </row>
    <row r="3" spans="1:19" s="211" customFormat="1" ht="60" x14ac:dyDescent="0.25">
      <c r="A3" s="72">
        <v>43783</v>
      </c>
      <c r="B3" s="285" t="s">
        <v>637</v>
      </c>
      <c r="C3" s="114" t="s">
        <v>478</v>
      </c>
      <c r="D3" s="72">
        <v>43703</v>
      </c>
      <c r="E3" s="72">
        <v>43766</v>
      </c>
      <c r="F3" s="72">
        <v>43773</v>
      </c>
      <c r="G3" s="72">
        <v>43783</v>
      </c>
      <c r="H3" s="299">
        <v>290</v>
      </c>
      <c r="I3" s="72" t="s">
        <v>280</v>
      </c>
      <c r="J3" s="72" t="s">
        <v>79</v>
      </c>
      <c r="K3" s="77" t="s">
        <v>638</v>
      </c>
      <c r="L3" s="138" t="s">
        <v>51</v>
      </c>
      <c r="M3" s="143"/>
      <c r="N3" s="217"/>
      <c r="O3" s="138"/>
      <c r="P3" s="143"/>
      <c r="Q3" s="110"/>
      <c r="R3" s="110"/>
      <c r="S3" s="110"/>
    </row>
    <row r="4" spans="1:19" s="211" customFormat="1" ht="60" x14ac:dyDescent="0.25">
      <c r="A4" s="72">
        <v>43783</v>
      </c>
      <c r="B4" s="285" t="s">
        <v>639</v>
      </c>
      <c r="C4" s="114" t="s">
        <v>478</v>
      </c>
      <c r="D4" s="72">
        <v>43703</v>
      </c>
      <c r="E4" s="72">
        <v>43766</v>
      </c>
      <c r="F4" s="72">
        <v>43773</v>
      </c>
      <c r="G4" s="72">
        <v>43783</v>
      </c>
      <c r="H4" s="299" t="s">
        <v>338</v>
      </c>
      <c r="I4" s="72" t="s">
        <v>104</v>
      </c>
      <c r="J4" s="72" t="s">
        <v>106</v>
      </c>
      <c r="K4" s="77" t="s">
        <v>640</v>
      </c>
      <c r="L4" s="138" t="s">
        <v>51</v>
      </c>
      <c r="M4" s="143"/>
      <c r="N4" s="217"/>
      <c r="O4" s="138"/>
      <c r="P4" s="143"/>
      <c r="Q4" s="110"/>
      <c r="R4" s="110"/>
      <c r="S4" s="110"/>
    </row>
    <row r="5" spans="1:19" ht="45" x14ac:dyDescent="0.25">
      <c r="A5" s="72">
        <v>43783</v>
      </c>
      <c r="B5" s="285" t="s">
        <v>639</v>
      </c>
      <c r="C5" s="114" t="s">
        <v>478</v>
      </c>
      <c r="D5" s="72">
        <v>43703</v>
      </c>
      <c r="E5" s="72">
        <v>43766</v>
      </c>
      <c r="F5" s="72">
        <v>43773</v>
      </c>
      <c r="G5" s="72">
        <v>43783</v>
      </c>
      <c r="H5" s="299" t="s">
        <v>340</v>
      </c>
      <c r="I5" s="72" t="s">
        <v>104</v>
      </c>
      <c r="J5" s="72" t="s">
        <v>108</v>
      </c>
      <c r="K5" s="77" t="s">
        <v>341</v>
      </c>
      <c r="L5" s="138" t="s">
        <v>51</v>
      </c>
      <c r="M5" s="143"/>
      <c r="N5" s="217"/>
      <c r="O5" s="138"/>
      <c r="P5" s="143"/>
      <c r="Q5" s="110"/>
      <c r="R5" s="110"/>
      <c r="S5" s="110"/>
    </row>
    <row r="6" spans="1:19" ht="45" x14ac:dyDescent="0.25">
      <c r="A6" s="72">
        <v>43783</v>
      </c>
      <c r="B6" s="285" t="s">
        <v>639</v>
      </c>
      <c r="C6" s="114" t="s">
        <v>478</v>
      </c>
      <c r="D6" s="72">
        <v>43703</v>
      </c>
      <c r="E6" s="72">
        <v>43766</v>
      </c>
      <c r="F6" s="72">
        <v>43773</v>
      </c>
      <c r="G6" s="72">
        <v>43783</v>
      </c>
      <c r="H6" s="299" t="s">
        <v>342</v>
      </c>
      <c r="I6" s="72" t="s">
        <v>104</v>
      </c>
      <c r="J6" s="72" t="s">
        <v>88</v>
      </c>
      <c r="K6" s="77" t="s">
        <v>343</v>
      </c>
      <c r="L6" s="138" t="s">
        <v>51</v>
      </c>
      <c r="M6" s="143"/>
      <c r="N6" s="217"/>
      <c r="O6" s="138"/>
      <c r="P6" s="143"/>
      <c r="Q6" s="110"/>
      <c r="R6" s="110"/>
      <c r="S6" s="110"/>
    </row>
    <row r="7" spans="1:19" ht="45" x14ac:dyDescent="0.25">
      <c r="A7" s="72">
        <v>43783</v>
      </c>
      <c r="B7" s="142" t="s">
        <v>641</v>
      </c>
      <c r="C7" s="114" t="s">
        <v>598</v>
      </c>
      <c r="D7" s="72">
        <v>43703</v>
      </c>
      <c r="E7" s="72">
        <v>43766</v>
      </c>
      <c r="F7" s="72">
        <v>43773</v>
      </c>
      <c r="G7" s="72">
        <v>43783</v>
      </c>
      <c r="H7" s="219"/>
      <c r="I7" s="72"/>
      <c r="J7" s="72"/>
      <c r="K7" s="77" t="s">
        <v>642</v>
      </c>
      <c r="L7" s="15"/>
      <c r="M7" s="143"/>
      <c r="N7" s="217"/>
      <c r="O7" s="138"/>
      <c r="P7" s="143"/>
      <c r="Q7" s="209"/>
      <c r="R7" s="110"/>
      <c r="S7" s="110"/>
    </row>
    <row r="8" spans="1:19" ht="45" x14ac:dyDescent="0.25">
      <c r="A8" s="72">
        <v>43783</v>
      </c>
      <c r="B8" s="285" t="s">
        <v>643</v>
      </c>
      <c r="C8" s="114" t="s">
        <v>478</v>
      </c>
      <c r="D8" s="72">
        <v>43717</v>
      </c>
      <c r="E8" s="72">
        <v>43766</v>
      </c>
      <c r="F8" s="72">
        <v>43773</v>
      </c>
      <c r="G8" s="72">
        <v>43783</v>
      </c>
      <c r="H8" s="299">
        <v>123</v>
      </c>
      <c r="I8" s="72" t="s">
        <v>78</v>
      </c>
      <c r="J8" s="72" t="s">
        <v>644</v>
      </c>
      <c r="K8" s="77" t="s">
        <v>645</v>
      </c>
      <c r="L8" s="138"/>
      <c r="M8" s="138" t="s">
        <v>51</v>
      </c>
      <c r="N8" s="217"/>
      <c r="O8" s="138"/>
      <c r="P8" s="143"/>
      <c r="Q8" s="110"/>
      <c r="R8" s="110"/>
      <c r="S8" s="110"/>
    </row>
    <row r="9" spans="1:19" ht="60" x14ac:dyDescent="0.25">
      <c r="A9" s="72">
        <v>43783</v>
      </c>
      <c r="B9" s="285" t="s">
        <v>646</v>
      </c>
      <c r="C9" s="114" t="s">
        <v>478</v>
      </c>
      <c r="D9" s="72">
        <v>43717</v>
      </c>
      <c r="E9" s="72">
        <v>43766</v>
      </c>
      <c r="F9" s="72">
        <v>43773</v>
      </c>
      <c r="G9" s="72">
        <v>43783</v>
      </c>
      <c r="H9" s="299">
        <v>131</v>
      </c>
      <c r="I9" s="72" t="s">
        <v>78</v>
      </c>
      <c r="J9" s="72" t="s">
        <v>145</v>
      </c>
      <c r="K9" s="77" t="s">
        <v>647</v>
      </c>
      <c r="L9" s="217"/>
      <c r="M9" s="138" t="s">
        <v>51</v>
      </c>
      <c r="N9" s="217"/>
      <c r="O9" s="138"/>
      <c r="P9" s="143"/>
      <c r="Q9" s="110"/>
      <c r="R9" s="110"/>
      <c r="S9" s="110"/>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row r="1404" spans="8:8" x14ac:dyDescent="0.25">
      <c r="H1404" s="219"/>
    </row>
  </sheetData>
  <dataValidations disablePrompts="1" count="1">
    <dataValidation type="list" allowBlank="1" showInputMessage="1" showErrorMessage="1" sqref="C2:C9" xr:uid="{00000000-0002-0000-1900-000000000000}">
      <formula1>"Definitions,Validation,Schema,Multi, Web services"</formula1>
    </dataValidation>
  </dataValidations>
  <hyperlinks>
    <hyperlink ref="K3" display="https://www.haad.ae/HAAD/LinkClick.aspx?fileticket=wGqWdzSWOwY%3d&amp;tabid=1503" xr:uid="{00000000-0004-0000-1900-000000000000}"/>
    <hyperlink ref="K4" display="https://www.haad.ae/HAAD/LinkClick.aspx?fileticket=wGqWdzSWOwY%3d&amp;tabid=1503" xr:uid="{00000000-0004-0000-1900-000001000000}"/>
    <hyperlink ref="K5" display="https://www.haad.ae/HAAD/LinkClick.aspx?fileticket=wGqWdzSWOwY%3d&amp;tabid=1503" xr:uid="{00000000-0004-0000-1900-000002000000}"/>
    <hyperlink ref="K6" display="https://www.haad.ae/HAAD/LinkClick.aspx?fileticket=wGqWdzSWOwY%3d&amp;tabid=1503" xr:uid="{00000000-0004-0000-1900-000003000000}"/>
    <hyperlink ref="K2" display="must be present with valid Type and Code in accordance with Routine Reporting spreadsheet" xr:uid="{00000000-0004-0000-1900-000004000000}"/>
  </hyperlinks>
  <pageMargins left="0.7" right="0.7" top="0.75" bottom="0.75" header="0.3" footer="0.3"/>
  <pageSetup orientation="portrait" r:id="rId1"/>
  <legacyDrawing r:id="rId2"/>
  <tableParts count="1">
    <tablePart r:id="rId3"/>
  </tablePar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1403"/>
  <sheetViews>
    <sheetView zoomScale="85" zoomScaleNormal="85" workbookViewId="0">
      <pane ySplit="1" topLeftCell="A2" activePane="bottomLeft" state="frozen"/>
      <selection pane="bottomLeft" activeCell="B2" sqref="B2:K2"/>
    </sheetView>
  </sheetViews>
  <sheetFormatPr defaultColWidth="9.140625" defaultRowHeight="15" outlineLevelCol="1" x14ac:dyDescent="0.25"/>
  <cols>
    <col min="1" max="1" width="15.42578125" style="216" customWidth="1"/>
    <col min="2" max="2" width="30"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276">
        <v>43723</v>
      </c>
      <c r="B2" s="142" t="s">
        <v>648</v>
      </c>
      <c r="C2" s="114" t="s">
        <v>548</v>
      </c>
      <c r="D2" s="72">
        <v>43698</v>
      </c>
      <c r="E2" s="72">
        <v>43704</v>
      </c>
      <c r="F2" s="72">
        <v>43711</v>
      </c>
      <c r="G2" s="72">
        <v>43723</v>
      </c>
      <c r="H2" s="219"/>
      <c r="I2" s="72" t="s">
        <v>78</v>
      </c>
      <c r="J2" s="72" t="s">
        <v>247</v>
      </c>
      <c r="K2" s="77" t="s">
        <v>649</v>
      </c>
      <c r="L2" s="15" t="s">
        <v>51</v>
      </c>
      <c r="M2" s="143"/>
      <c r="N2" s="217"/>
      <c r="O2" s="138"/>
      <c r="P2" s="143"/>
      <c r="Q2" s="209"/>
      <c r="R2" s="110"/>
      <c r="S2" s="110">
        <v>43692</v>
      </c>
    </row>
    <row r="3" spans="1:19" ht="105" x14ac:dyDescent="0.25">
      <c r="A3" s="276"/>
      <c r="B3" s="142"/>
      <c r="C3" s="114" t="s">
        <v>478</v>
      </c>
      <c r="D3" s="72">
        <v>43698</v>
      </c>
      <c r="E3" s="72">
        <v>43704</v>
      </c>
      <c r="F3" s="72">
        <v>43711</v>
      </c>
      <c r="G3" s="72">
        <v>43723</v>
      </c>
      <c r="H3" s="219">
        <v>289</v>
      </c>
      <c r="I3" s="72" t="s">
        <v>78</v>
      </c>
      <c r="J3" s="72" t="s">
        <v>247</v>
      </c>
      <c r="K3" s="77" t="s">
        <v>336</v>
      </c>
      <c r="L3" s="15" t="s">
        <v>51</v>
      </c>
      <c r="M3" s="143"/>
      <c r="N3" s="217"/>
      <c r="O3" s="138"/>
      <c r="P3" s="143"/>
      <c r="Q3" s="209"/>
      <c r="R3" s="110"/>
      <c r="S3" s="110">
        <v>43692</v>
      </c>
    </row>
    <row r="4" spans="1:19" ht="30" x14ac:dyDescent="0.25">
      <c r="A4" s="210"/>
      <c r="B4" s="142"/>
      <c r="C4" s="114" t="s">
        <v>548</v>
      </c>
      <c r="D4" s="72">
        <v>43698</v>
      </c>
      <c r="E4" s="72">
        <v>43704</v>
      </c>
      <c r="F4" s="72">
        <v>43711</v>
      </c>
      <c r="G4" s="72">
        <v>43723</v>
      </c>
      <c r="H4" s="219"/>
      <c r="I4" s="72"/>
      <c r="J4" s="72"/>
      <c r="K4" s="77" t="s">
        <v>650</v>
      </c>
      <c r="L4" s="15" t="s">
        <v>51</v>
      </c>
      <c r="M4" s="143"/>
      <c r="N4" s="217"/>
      <c r="O4" s="138"/>
      <c r="P4" s="143"/>
      <c r="Q4" s="209"/>
      <c r="R4" s="110"/>
      <c r="S4" s="110">
        <v>43692</v>
      </c>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sheetData>
  <dataValidations count="1">
    <dataValidation type="list" allowBlank="1" showInputMessage="1" showErrorMessage="1" sqref="C2:C4" xr:uid="{00000000-0002-0000-1A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1407"/>
  <sheetViews>
    <sheetView topLeftCell="C1" zoomScaleNormal="100" workbookViewId="0">
      <pane ySplit="1" topLeftCell="A2" activePane="bottomLeft" state="frozen"/>
      <selection pane="bottomLeft" activeCell="F9" sqref="F9"/>
    </sheetView>
  </sheetViews>
  <sheetFormatPr defaultColWidth="9.140625" defaultRowHeight="15" outlineLevelCol="1" x14ac:dyDescent="0.25"/>
  <cols>
    <col min="1" max="1" width="19" style="216" customWidth="1"/>
    <col min="2" max="2" width="43.140625" style="216" customWidth="1"/>
    <col min="3" max="3" width="12.42578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1.42578125" style="216" bestFit="1" customWidth="1"/>
    <col min="10" max="10" width="13"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43603</v>
      </c>
      <c r="B2" s="142" t="s">
        <v>651</v>
      </c>
      <c r="C2" s="114" t="s">
        <v>598</v>
      </c>
      <c r="D2" s="72">
        <v>43458</v>
      </c>
      <c r="E2" s="72">
        <v>43517</v>
      </c>
      <c r="F2" s="72">
        <v>43563</v>
      </c>
      <c r="G2" s="72">
        <v>43603</v>
      </c>
      <c r="H2" s="221"/>
      <c r="I2" s="210"/>
      <c r="J2" s="210"/>
      <c r="K2" s="77" t="s">
        <v>652</v>
      </c>
      <c r="L2" s="223"/>
      <c r="M2" s="143"/>
      <c r="N2" s="223"/>
      <c r="O2" s="138"/>
      <c r="P2" s="143"/>
      <c r="Q2" s="209"/>
      <c r="R2" s="110"/>
      <c r="S2" s="110"/>
    </row>
    <row r="3" spans="1:19" ht="45" x14ac:dyDescent="0.25">
      <c r="A3" s="276"/>
      <c r="B3" s="142" t="s">
        <v>653</v>
      </c>
      <c r="C3" s="114" t="s">
        <v>598</v>
      </c>
      <c r="D3" s="72">
        <v>43458</v>
      </c>
      <c r="E3" s="72">
        <v>43517</v>
      </c>
      <c r="F3" s="72">
        <v>43563</v>
      </c>
      <c r="G3" s="72">
        <v>43603</v>
      </c>
      <c r="H3" s="221"/>
      <c r="I3" s="210"/>
      <c r="J3" s="210"/>
      <c r="K3" s="77" t="s">
        <v>654</v>
      </c>
      <c r="L3" s="223"/>
      <c r="M3" s="143"/>
      <c r="N3" s="223"/>
      <c r="O3" s="138"/>
      <c r="P3" s="143"/>
      <c r="Q3" s="209"/>
      <c r="R3" s="110"/>
      <c r="S3" s="110"/>
    </row>
    <row r="4" spans="1:19" ht="60" x14ac:dyDescent="0.25">
      <c r="A4" s="210"/>
      <c r="B4" s="142" t="s">
        <v>655</v>
      </c>
      <c r="C4" s="114" t="s">
        <v>598</v>
      </c>
      <c r="D4" s="72">
        <v>43458</v>
      </c>
      <c r="E4" s="72">
        <v>43517</v>
      </c>
      <c r="F4" s="72">
        <v>43563</v>
      </c>
      <c r="G4" s="72">
        <v>43603</v>
      </c>
      <c r="H4" s="221"/>
      <c r="I4" s="210"/>
      <c r="J4" s="210"/>
      <c r="K4" s="77" t="s">
        <v>656</v>
      </c>
      <c r="L4" s="223"/>
      <c r="M4" s="143"/>
      <c r="N4" s="223"/>
      <c r="O4" s="138"/>
      <c r="P4" s="143"/>
      <c r="Q4" s="209"/>
      <c r="R4" s="110"/>
      <c r="S4" s="110"/>
    </row>
    <row r="5" spans="1:19" ht="60" x14ac:dyDescent="0.25">
      <c r="A5" s="210"/>
      <c r="B5" s="142" t="s">
        <v>657</v>
      </c>
      <c r="C5" s="114" t="s">
        <v>598</v>
      </c>
      <c r="D5" s="72">
        <v>43458</v>
      </c>
      <c r="E5" s="72">
        <v>43517</v>
      </c>
      <c r="F5" s="72">
        <v>43563</v>
      </c>
      <c r="G5" s="72">
        <v>43603</v>
      </c>
      <c r="H5" s="219"/>
      <c r="I5" s="72"/>
      <c r="J5" s="72"/>
      <c r="K5" s="77" t="s">
        <v>658</v>
      </c>
      <c r="L5" s="138"/>
      <c r="M5" s="138"/>
      <c r="N5" s="138"/>
      <c r="O5" s="138"/>
      <c r="P5" s="138"/>
      <c r="Q5" s="110"/>
      <c r="R5" s="110"/>
      <c r="S5" s="110"/>
    </row>
    <row r="6" spans="1:19" s="148" customFormat="1" ht="60" x14ac:dyDescent="0.25">
      <c r="A6" s="72"/>
      <c r="B6" s="114" t="s">
        <v>659</v>
      </c>
      <c r="C6" s="114" t="s">
        <v>598</v>
      </c>
      <c r="D6" s="72">
        <v>43458</v>
      </c>
      <c r="E6" s="72">
        <v>43517</v>
      </c>
      <c r="F6" s="72">
        <v>43563</v>
      </c>
      <c r="G6" s="72">
        <v>43603</v>
      </c>
      <c r="H6" s="369"/>
      <c r="I6" s="112"/>
      <c r="J6" s="112"/>
      <c r="K6" s="77" t="s">
        <v>656</v>
      </c>
      <c r="L6" s="217"/>
      <c r="M6" s="143"/>
      <c r="N6" s="223"/>
      <c r="O6" s="138"/>
      <c r="P6" s="217"/>
      <c r="Q6" s="110"/>
      <c r="R6" s="226"/>
      <c r="S6" s="110"/>
    </row>
    <row r="7" spans="1:19" s="148" customFormat="1" ht="60" x14ac:dyDescent="0.25">
      <c r="A7" s="72"/>
      <c r="B7" s="114" t="s">
        <v>660</v>
      </c>
      <c r="C7" s="114" t="s">
        <v>598</v>
      </c>
      <c r="D7" s="72">
        <v>43458</v>
      </c>
      <c r="E7" s="72">
        <v>43517</v>
      </c>
      <c r="F7" s="72">
        <v>43563</v>
      </c>
      <c r="G7" s="72">
        <v>43603</v>
      </c>
      <c r="H7" s="219"/>
      <c r="I7" s="72"/>
      <c r="J7" s="72"/>
      <c r="K7" s="77" t="s">
        <v>656</v>
      </c>
      <c r="L7" s="138"/>
      <c r="M7" s="143"/>
      <c r="N7" s="217"/>
      <c r="O7" s="138"/>
      <c r="P7" s="217"/>
      <c r="Q7" s="61"/>
      <c r="R7" s="110"/>
      <c r="S7" s="110"/>
    </row>
    <row r="8" spans="1:19" s="148" customFormat="1" ht="30" x14ac:dyDescent="0.25">
      <c r="A8" s="72"/>
      <c r="B8" s="285" t="s">
        <v>661</v>
      </c>
      <c r="C8" s="114" t="s">
        <v>598</v>
      </c>
      <c r="D8" s="72">
        <v>43458</v>
      </c>
      <c r="E8" s="72">
        <v>43517</v>
      </c>
      <c r="F8" s="72">
        <v>43563</v>
      </c>
      <c r="G8" s="72">
        <v>43603</v>
      </c>
      <c r="H8" s="219"/>
      <c r="I8" s="72"/>
      <c r="J8" s="72"/>
      <c r="K8" s="77" t="s">
        <v>662</v>
      </c>
      <c r="L8" s="138"/>
      <c r="M8" s="138"/>
      <c r="N8" s="138"/>
      <c r="O8" s="138"/>
      <c r="P8" s="138"/>
      <c r="Q8" s="110"/>
      <c r="R8" s="226"/>
      <c r="S8" s="110"/>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row r="1404" spans="8:8" x14ac:dyDescent="0.25">
      <c r="H1404" s="219"/>
    </row>
    <row r="1405" spans="8:8" x14ac:dyDescent="0.25">
      <c r="H1405" s="219"/>
    </row>
    <row r="1406" spans="8:8" x14ac:dyDescent="0.25">
      <c r="H1406" s="219"/>
    </row>
    <row r="1407" spans="8:8" x14ac:dyDescent="0.25">
      <c r="H1407" s="219"/>
    </row>
  </sheetData>
  <dataValidations count="1">
    <dataValidation type="list" allowBlank="1" showInputMessage="1" showErrorMessage="1" sqref="C2:C8" xr:uid="{00000000-0002-0000-1B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H62"/>
  <sheetViews>
    <sheetView showGridLines="0" topLeftCell="C1" zoomScale="65" zoomScaleNormal="65" workbookViewId="0">
      <pane ySplit="3" topLeftCell="A37" activePane="bottomLeft" state="frozen"/>
      <selection activeCell="E1" sqref="E1"/>
      <selection pane="bottomLeft"/>
    </sheetView>
  </sheetViews>
  <sheetFormatPr defaultRowHeight="15" outlineLevelCol="1" x14ac:dyDescent="0.25"/>
  <cols>
    <col min="1" max="1" width="94" hidden="1" customWidth="1" outlineLevel="1"/>
    <col min="2" max="2" width="1.42578125" hidden="1" customWidth="1" outlineLevel="1"/>
    <col min="3" max="3" width="1.42578125" customWidth="1" collapsed="1"/>
    <col min="4" max="59" width="4.85546875" customWidth="1"/>
    <col min="60" max="60" width="0.5703125" customWidth="1"/>
  </cols>
  <sheetData>
    <row r="1" spans="1:60" ht="6" customHeight="1" x14ac:dyDescent="0.25"/>
    <row r="2" spans="1:60" ht="18.75" x14ac:dyDescent="0.3">
      <c r="B2" s="235"/>
      <c r="C2" s="280"/>
      <c r="D2" s="508" t="s">
        <v>483</v>
      </c>
      <c r="E2" s="509"/>
      <c r="F2" s="509"/>
      <c r="G2" s="510"/>
      <c r="H2" s="508" t="s">
        <v>484</v>
      </c>
      <c r="I2" s="509"/>
      <c r="J2" s="509"/>
      <c r="K2" s="510"/>
      <c r="L2" s="508" t="s">
        <v>485</v>
      </c>
      <c r="M2" s="509"/>
      <c r="N2" s="509"/>
      <c r="O2" s="510"/>
      <c r="P2" s="508" t="s">
        <v>486</v>
      </c>
      <c r="Q2" s="509"/>
      <c r="R2" s="509"/>
      <c r="S2" s="510"/>
      <c r="T2" s="508" t="s">
        <v>487</v>
      </c>
      <c r="U2" s="509"/>
      <c r="V2" s="509"/>
      <c r="W2" s="510"/>
      <c r="X2" s="508" t="s">
        <v>488</v>
      </c>
      <c r="Y2" s="509"/>
      <c r="Z2" s="509"/>
      <c r="AA2" s="510"/>
      <c r="AB2" s="508" t="s">
        <v>489</v>
      </c>
      <c r="AC2" s="509"/>
      <c r="AD2" s="509"/>
      <c r="AE2" s="510"/>
      <c r="AF2" s="508" t="s">
        <v>490</v>
      </c>
      <c r="AG2" s="509"/>
      <c r="AH2" s="509"/>
      <c r="AI2" s="510"/>
      <c r="AJ2" s="508" t="s">
        <v>491</v>
      </c>
      <c r="AK2" s="509"/>
      <c r="AL2" s="509"/>
      <c r="AM2" s="510"/>
      <c r="AN2" s="508" t="s">
        <v>492</v>
      </c>
      <c r="AO2" s="509"/>
      <c r="AP2" s="509"/>
      <c r="AQ2" s="510"/>
      <c r="AR2" s="508" t="s">
        <v>493</v>
      </c>
      <c r="AS2" s="509"/>
      <c r="AT2" s="509"/>
      <c r="AU2" s="510"/>
      <c r="AV2" s="508" t="s">
        <v>494</v>
      </c>
      <c r="AW2" s="509"/>
      <c r="AX2" s="509"/>
      <c r="AY2" s="510"/>
      <c r="AZ2" s="508" t="s">
        <v>483</v>
      </c>
      <c r="BA2" s="509"/>
      <c r="BB2" s="509"/>
      <c r="BC2" s="510"/>
      <c r="BD2" s="508" t="s">
        <v>484</v>
      </c>
      <c r="BE2" s="509"/>
      <c r="BF2" s="509"/>
      <c r="BG2" s="510"/>
      <c r="BH2" s="236"/>
    </row>
    <row r="3" spans="1:60" ht="18.75" hidden="1" x14ac:dyDescent="0.3">
      <c r="A3" s="281" t="s">
        <v>495</v>
      </c>
      <c r="B3" s="280"/>
      <c r="C3" s="280"/>
      <c r="D3" s="237">
        <v>1</v>
      </c>
      <c r="E3" s="237">
        <v>2</v>
      </c>
      <c r="F3" s="237">
        <v>3</v>
      </c>
      <c r="G3" s="237">
        <v>4</v>
      </c>
      <c r="H3" s="237">
        <v>5</v>
      </c>
      <c r="I3" s="237">
        <v>6</v>
      </c>
      <c r="J3" s="237">
        <v>7</v>
      </c>
      <c r="K3" s="238">
        <v>8</v>
      </c>
      <c r="L3" s="239">
        <v>9</v>
      </c>
      <c r="M3" s="237">
        <v>10</v>
      </c>
      <c r="N3" s="237">
        <v>11</v>
      </c>
      <c r="O3" s="237">
        <v>12</v>
      </c>
      <c r="P3" s="237">
        <v>13</v>
      </c>
      <c r="Q3" s="237">
        <v>14</v>
      </c>
      <c r="R3" s="237">
        <v>15</v>
      </c>
      <c r="S3" s="237">
        <v>16</v>
      </c>
      <c r="T3" s="237">
        <v>17</v>
      </c>
      <c r="U3" s="237">
        <v>18</v>
      </c>
      <c r="V3" s="237">
        <v>19</v>
      </c>
      <c r="W3" s="238">
        <v>20</v>
      </c>
      <c r="X3" s="239">
        <v>21</v>
      </c>
      <c r="Y3" s="237">
        <v>22</v>
      </c>
      <c r="Z3" s="237">
        <v>23</v>
      </c>
      <c r="AA3" s="237">
        <v>24</v>
      </c>
      <c r="AB3" s="237">
        <v>25</v>
      </c>
      <c r="AC3" s="237">
        <v>26</v>
      </c>
      <c r="AD3" s="237">
        <v>27</v>
      </c>
      <c r="AE3" s="237">
        <v>28</v>
      </c>
      <c r="AF3" s="237">
        <v>29</v>
      </c>
      <c r="AG3" s="237">
        <v>30</v>
      </c>
      <c r="AH3" s="237">
        <v>31</v>
      </c>
      <c r="AI3" s="238">
        <v>32</v>
      </c>
      <c r="AJ3" s="239">
        <v>33</v>
      </c>
      <c r="AK3" s="237">
        <v>34</v>
      </c>
      <c r="AL3" s="237">
        <v>35</v>
      </c>
      <c r="AM3" s="237">
        <v>36</v>
      </c>
      <c r="AN3" s="237">
        <v>37</v>
      </c>
      <c r="AO3" s="237">
        <v>38</v>
      </c>
      <c r="AP3" s="237">
        <v>39</v>
      </c>
      <c r="AQ3" s="237">
        <v>40</v>
      </c>
      <c r="AR3" s="237">
        <v>41</v>
      </c>
      <c r="AS3" s="237">
        <v>42</v>
      </c>
      <c r="AT3" s="237">
        <v>43</v>
      </c>
      <c r="AU3" s="238">
        <v>44</v>
      </c>
      <c r="AV3" s="239">
        <v>45</v>
      </c>
      <c r="AW3" s="237">
        <v>46</v>
      </c>
      <c r="AX3" s="237">
        <v>47</v>
      </c>
      <c r="AY3" s="237">
        <v>48</v>
      </c>
      <c r="AZ3" s="237">
        <v>49</v>
      </c>
      <c r="BA3" s="237">
        <v>50</v>
      </c>
      <c r="BB3" s="237">
        <v>51</v>
      </c>
      <c r="BC3" s="237">
        <v>52</v>
      </c>
      <c r="BD3" s="240"/>
      <c r="BE3" s="240"/>
      <c r="BF3" s="240"/>
      <c r="BG3" s="240"/>
      <c r="BH3" s="236"/>
    </row>
    <row r="4" spans="1:60" ht="18.75" x14ac:dyDescent="0.3">
      <c r="A4" s="282"/>
      <c r="B4" s="235"/>
      <c r="C4" s="235"/>
      <c r="D4" s="241"/>
      <c r="E4" s="241"/>
      <c r="F4" s="241"/>
      <c r="G4" s="241"/>
      <c r="H4" s="241"/>
      <c r="I4" s="241"/>
      <c r="J4" s="241"/>
      <c r="K4" s="242"/>
      <c r="L4" s="243"/>
      <c r="M4" s="241"/>
      <c r="N4" s="241"/>
      <c r="O4" s="241"/>
      <c r="P4" s="241"/>
      <c r="Q4" s="241"/>
      <c r="R4" s="241"/>
      <c r="S4" s="241"/>
      <c r="T4" s="241"/>
      <c r="U4" s="241"/>
      <c r="V4" s="241"/>
      <c r="W4" s="242"/>
      <c r="X4" s="243"/>
      <c r="Y4" s="241"/>
      <c r="Z4" s="241"/>
      <c r="AA4" s="241"/>
      <c r="AB4" s="241"/>
      <c r="AC4" s="241"/>
      <c r="AD4" s="241"/>
      <c r="AE4" s="241"/>
      <c r="AF4" s="241"/>
      <c r="AG4" s="241"/>
      <c r="AH4" s="241"/>
      <c r="AI4" s="242"/>
      <c r="AJ4" s="243"/>
      <c r="AK4" s="241"/>
      <c r="AL4" s="241"/>
      <c r="AM4" s="241"/>
      <c r="AN4" s="241"/>
      <c r="AO4" s="241"/>
      <c r="AP4" s="241"/>
      <c r="AQ4" s="241"/>
      <c r="AR4" s="244"/>
      <c r="AS4" s="241"/>
      <c r="AT4" s="241"/>
      <c r="AU4" s="242"/>
      <c r="AV4" s="243"/>
      <c r="AW4" s="241"/>
      <c r="AX4" s="241"/>
      <c r="AY4" s="241"/>
      <c r="AZ4" s="241"/>
      <c r="BA4" s="241"/>
      <c r="BB4" s="245"/>
      <c r="BC4" s="245"/>
      <c r="BH4" s="236"/>
    </row>
    <row r="5" spans="1:60" ht="18.75" x14ac:dyDescent="0.3">
      <c r="A5" s="283" t="s">
        <v>496</v>
      </c>
      <c r="B5" s="235"/>
      <c r="C5" s="235"/>
      <c r="D5" s="513"/>
      <c r="E5" s="514"/>
      <c r="F5" s="246" t="str">
        <f>" - " &amp; $A5</f>
        <v xml:space="preserve"> - Review pipeline and define the next minor and major release</v>
      </c>
      <c r="G5" s="241"/>
      <c r="H5" s="241"/>
      <c r="I5" s="241"/>
      <c r="J5" s="241"/>
      <c r="K5" s="242"/>
      <c r="L5" s="243"/>
      <c r="M5" s="241"/>
      <c r="N5" s="241"/>
      <c r="O5" s="241"/>
      <c r="P5" s="241"/>
      <c r="Q5" s="241"/>
      <c r="R5" s="241"/>
      <c r="S5" s="241"/>
      <c r="T5" s="241"/>
      <c r="U5" s="241"/>
      <c r="V5" s="241"/>
      <c r="W5" s="242"/>
      <c r="X5" s="243"/>
      <c r="Y5" s="241"/>
      <c r="Z5" s="241"/>
      <c r="AA5" s="241"/>
      <c r="AB5" s="241"/>
      <c r="AC5" s="241"/>
      <c r="AD5" s="241"/>
      <c r="AE5" s="241"/>
      <c r="AF5" s="241"/>
      <c r="AG5" s="241"/>
      <c r="AH5" s="241"/>
      <c r="AI5" s="242"/>
      <c r="AJ5" s="243"/>
      <c r="AK5" s="241"/>
      <c r="AL5" s="241"/>
      <c r="AM5" s="241"/>
      <c r="AN5" s="241"/>
      <c r="AO5" s="241"/>
      <c r="AP5" s="241"/>
      <c r="AQ5" s="241"/>
      <c r="AR5" s="244"/>
      <c r="AS5" s="515" t="s">
        <v>497</v>
      </c>
      <c r="AT5" s="516"/>
      <c r="AU5" s="516"/>
      <c r="AV5" s="516"/>
      <c r="AW5" s="241"/>
      <c r="AX5" s="241"/>
      <c r="AY5" s="241"/>
      <c r="AZ5" s="241"/>
      <c r="BA5" s="241"/>
      <c r="BC5" s="245"/>
      <c r="BH5" s="236"/>
    </row>
    <row r="6" spans="1:60" ht="18.75" x14ac:dyDescent="0.3">
      <c r="A6" s="283" t="s">
        <v>498</v>
      </c>
      <c r="B6" s="235"/>
      <c r="C6" s="235"/>
      <c r="D6" s="241"/>
      <c r="E6" s="247"/>
      <c r="F6" s="246" t="str">
        <f>" - " &amp; $A6</f>
        <v xml:space="preserve"> - Update and publish Release Schedule</v>
      </c>
      <c r="G6" s="241"/>
      <c r="H6" s="241"/>
      <c r="I6" s="245"/>
      <c r="J6" s="241"/>
      <c r="K6" s="242"/>
      <c r="L6" s="243"/>
      <c r="M6" s="241"/>
      <c r="N6" s="241"/>
      <c r="O6" s="241"/>
      <c r="P6" s="241"/>
      <c r="Q6" s="241"/>
      <c r="R6" s="241"/>
      <c r="S6" s="241"/>
      <c r="T6" s="241"/>
      <c r="U6" s="241"/>
      <c r="V6" s="241"/>
      <c r="W6" s="242"/>
      <c r="X6" s="243"/>
      <c r="Y6" s="241"/>
      <c r="Z6" s="241"/>
      <c r="AA6" s="241"/>
      <c r="AB6" s="241"/>
      <c r="AC6" s="241"/>
      <c r="AD6" s="241"/>
      <c r="AE6" s="241"/>
      <c r="AF6" s="241"/>
      <c r="AG6" s="241"/>
      <c r="AH6" s="241"/>
      <c r="AI6" s="242"/>
      <c r="AJ6" s="243"/>
      <c r="AK6" s="241"/>
      <c r="AL6" s="241"/>
      <c r="AM6" s="241"/>
      <c r="AN6" s="241"/>
      <c r="AO6" s="241"/>
      <c r="AP6" s="241"/>
      <c r="AQ6" s="241"/>
      <c r="AR6" s="244"/>
      <c r="AS6" s="516"/>
      <c r="AT6" s="516"/>
      <c r="AU6" s="516"/>
      <c r="AV6" s="516"/>
      <c r="AW6" s="241"/>
      <c r="AX6" s="241"/>
      <c r="AY6" s="241"/>
      <c r="AZ6" s="241"/>
      <c r="BA6" s="241"/>
      <c r="BC6" s="245"/>
      <c r="BH6" s="236"/>
    </row>
    <row r="7" spans="1:60" ht="18.75" x14ac:dyDescent="0.3">
      <c r="A7" s="283" t="s">
        <v>499</v>
      </c>
      <c r="B7" s="235"/>
      <c r="C7" s="235"/>
      <c r="D7" s="241"/>
      <c r="E7" s="241"/>
      <c r="F7" s="248"/>
      <c r="G7" s="246" t="str">
        <f>" - " &amp; $A7</f>
        <v xml:space="preserve"> - Draft release descriptions</v>
      </c>
      <c r="H7" s="241"/>
      <c r="I7" s="245"/>
      <c r="J7" s="241"/>
      <c r="K7" s="242"/>
      <c r="L7" s="243"/>
      <c r="M7" s="241"/>
      <c r="N7" s="241"/>
      <c r="O7" s="241"/>
      <c r="P7" s="241"/>
      <c r="Q7" s="241"/>
      <c r="R7" s="241"/>
      <c r="S7" s="241"/>
      <c r="T7" s="241"/>
      <c r="U7" s="241"/>
      <c r="V7" s="241"/>
      <c r="W7" s="242"/>
      <c r="X7" s="243"/>
      <c r="Y7" s="241"/>
      <c r="Z7" s="241"/>
      <c r="AA7" s="241"/>
      <c r="AB7" s="241"/>
      <c r="AC7" s="241"/>
      <c r="AD7" s="241"/>
      <c r="AE7" s="241"/>
      <c r="AF7" s="241"/>
      <c r="AG7" s="241"/>
      <c r="AH7" s="241"/>
      <c r="AI7" s="242"/>
      <c r="AJ7" s="243"/>
      <c r="AK7" s="241"/>
      <c r="AL7" s="241"/>
      <c r="AM7" s="241"/>
      <c r="AN7" s="241"/>
      <c r="AO7" s="241"/>
      <c r="AP7" s="241"/>
      <c r="AQ7" s="241"/>
      <c r="AR7" s="244"/>
      <c r="AS7" s="247"/>
      <c r="AT7" s="249" t="s">
        <v>500</v>
      </c>
      <c r="AU7" s="242"/>
      <c r="AV7" s="243"/>
      <c r="AW7" s="241"/>
      <c r="AX7" s="241"/>
      <c r="AY7" s="241"/>
      <c r="AZ7" s="241"/>
      <c r="BA7" s="241"/>
      <c r="BC7" s="245"/>
      <c r="BH7" s="236"/>
    </row>
    <row r="8" spans="1:60" ht="18.75" x14ac:dyDescent="0.3">
      <c r="A8" s="283" t="s">
        <v>501</v>
      </c>
      <c r="B8" s="235"/>
      <c r="C8" s="235"/>
      <c r="D8" s="241"/>
      <c r="E8" s="241"/>
      <c r="F8" s="241"/>
      <c r="G8" s="247"/>
      <c r="H8" s="246" t="str">
        <f>" - " &amp; $A8</f>
        <v xml:space="preserve"> - Approve and publish release descriptions (1st November)</v>
      </c>
      <c r="I8" s="245"/>
      <c r="J8" s="241"/>
      <c r="K8" s="242"/>
      <c r="L8" s="243"/>
      <c r="M8" s="241"/>
      <c r="N8" s="241"/>
      <c r="O8" s="241"/>
      <c r="P8" s="241"/>
      <c r="Q8" s="241"/>
      <c r="R8" s="241"/>
      <c r="S8" s="241"/>
      <c r="T8" s="241"/>
      <c r="U8" s="241"/>
      <c r="V8" s="241"/>
      <c r="W8" s="242"/>
      <c r="X8" s="243"/>
      <c r="Y8" s="241"/>
      <c r="Z8" s="241"/>
      <c r="AA8" s="241"/>
      <c r="AB8" s="241"/>
      <c r="AC8" s="241"/>
      <c r="AD8" s="241"/>
      <c r="AE8" s="241"/>
      <c r="AF8" s="241"/>
      <c r="AG8" s="241"/>
      <c r="AH8" s="241"/>
      <c r="AI8" s="242"/>
      <c r="AJ8" s="243"/>
      <c r="AK8" s="241"/>
      <c r="AL8" s="241"/>
      <c r="AM8" s="241"/>
      <c r="AN8" s="241"/>
      <c r="AO8" s="241"/>
      <c r="AP8" s="241"/>
      <c r="AQ8" s="241"/>
      <c r="AR8" s="244"/>
      <c r="AS8" s="250"/>
      <c r="AT8" s="249" t="s">
        <v>502</v>
      </c>
      <c r="AU8" s="242"/>
      <c r="AV8" s="243"/>
      <c r="AW8" s="241"/>
      <c r="AX8" s="241"/>
      <c r="AY8" s="241"/>
      <c r="AZ8" s="241"/>
      <c r="BA8" s="241"/>
      <c r="BC8" s="245"/>
      <c r="BH8" s="236"/>
    </row>
    <row r="9" spans="1:60" ht="18.75" x14ac:dyDescent="0.3">
      <c r="A9" s="284"/>
      <c r="B9" s="235"/>
      <c r="C9" s="235"/>
      <c r="D9" s="241"/>
      <c r="E9" s="241"/>
      <c r="F9" s="241"/>
      <c r="G9" s="246"/>
      <c r="H9" s="241"/>
      <c r="I9" s="245"/>
      <c r="J9" s="241"/>
      <c r="K9" s="242"/>
      <c r="L9" s="243"/>
      <c r="M9" s="241"/>
      <c r="N9" s="241"/>
      <c r="O9" s="241"/>
      <c r="P9" s="241"/>
      <c r="Q9" s="241"/>
      <c r="R9" s="241"/>
      <c r="S9" s="241"/>
      <c r="T9" s="241"/>
      <c r="U9" s="241"/>
      <c r="V9" s="241"/>
      <c r="W9" s="242"/>
      <c r="X9" s="243"/>
      <c r="Y9" s="241"/>
      <c r="Z9" s="241"/>
      <c r="AA9" s="241"/>
      <c r="AB9" s="241"/>
      <c r="AC9" s="241"/>
      <c r="AD9" s="241"/>
      <c r="AE9" s="241"/>
      <c r="AF9" s="241"/>
      <c r="AG9" s="241"/>
      <c r="AH9" s="241"/>
      <c r="AI9" s="242"/>
      <c r="AJ9" s="243"/>
      <c r="AK9" s="241"/>
      <c r="AL9" s="241"/>
      <c r="AM9" s="241"/>
      <c r="AN9" s="241"/>
      <c r="AO9" s="241"/>
      <c r="AP9" s="241"/>
      <c r="AQ9" s="241"/>
      <c r="AR9" s="244"/>
      <c r="AS9" s="248"/>
      <c r="AT9" s="249" t="s">
        <v>503</v>
      </c>
      <c r="AU9" s="242"/>
      <c r="AV9" s="243"/>
      <c r="AW9" s="241"/>
      <c r="AX9" s="241"/>
      <c r="AY9" s="241"/>
      <c r="AZ9" s="241"/>
      <c r="BA9" s="241"/>
      <c r="BC9" s="245"/>
      <c r="BH9" s="236"/>
    </row>
    <row r="10" spans="1:60" ht="19.5" thickBot="1" x14ac:dyDescent="0.35">
      <c r="A10" s="282" t="s">
        <v>504</v>
      </c>
      <c r="B10" s="235"/>
      <c r="C10" s="235"/>
      <c r="D10" s="241"/>
      <c r="E10" s="241"/>
      <c r="F10" s="241"/>
      <c r="G10" s="517" t="str">
        <f>A10</f>
        <v>Minor release - 1st March</v>
      </c>
      <c r="H10" s="517"/>
      <c r="I10" s="517"/>
      <c r="J10" s="517"/>
      <c r="K10" s="517"/>
      <c r="L10" s="517"/>
      <c r="M10" s="517"/>
      <c r="N10" s="517"/>
      <c r="O10" s="517"/>
      <c r="P10" s="517"/>
      <c r="Q10" s="517"/>
      <c r="R10" s="517"/>
      <c r="S10" s="517"/>
      <c r="T10" s="517"/>
      <c r="U10" s="517"/>
      <c r="V10" s="517"/>
      <c r="W10" s="517"/>
      <c r="X10" s="243"/>
      <c r="Y10" s="241"/>
      <c r="Z10" s="241"/>
      <c r="AA10" s="241"/>
      <c r="AB10" s="241"/>
      <c r="AC10" s="241"/>
      <c r="AD10" s="241"/>
      <c r="AE10" s="241"/>
      <c r="AF10" s="241"/>
      <c r="AG10" s="241"/>
      <c r="AH10" s="241"/>
      <c r="AI10" s="242"/>
      <c r="AJ10" s="243"/>
      <c r="AK10" s="241"/>
      <c r="AL10" s="241"/>
      <c r="AM10" s="241"/>
      <c r="AN10" s="241"/>
      <c r="AO10" s="241"/>
      <c r="AP10" s="241"/>
      <c r="AQ10" s="241"/>
      <c r="AR10" s="244"/>
      <c r="AS10" s="517" t="s">
        <v>505</v>
      </c>
      <c r="AT10" s="517"/>
      <c r="AU10" s="517"/>
      <c r="AV10" s="517"/>
      <c r="AW10" s="517"/>
      <c r="AX10" s="241"/>
      <c r="AY10" s="241"/>
      <c r="AZ10" s="241"/>
      <c r="BA10" s="241"/>
      <c r="BC10" s="244"/>
      <c r="BH10" s="236"/>
    </row>
    <row r="11" spans="1:60" ht="6" customHeight="1" thickTop="1" thickBot="1" x14ac:dyDescent="0.35">
      <c r="A11" s="282"/>
      <c r="B11" s="235"/>
      <c r="C11" s="235"/>
      <c r="D11" s="241"/>
      <c r="E11" s="241"/>
      <c r="F11" s="242"/>
      <c r="G11" s="241"/>
      <c r="H11" s="273"/>
      <c r="I11" s="272"/>
      <c r="J11" s="272"/>
      <c r="K11" s="272"/>
      <c r="L11" s="272"/>
      <c r="M11" s="272"/>
      <c r="N11" s="272"/>
      <c r="O11" s="272"/>
      <c r="P11" s="272"/>
      <c r="Q11" s="272"/>
      <c r="R11" s="272"/>
      <c r="S11" s="272"/>
      <c r="T11" s="272"/>
      <c r="U11" s="272"/>
      <c r="V11" s="272"/>
      <c r="W11" s="271"/>
      <c r="X11" s="243"/>
      <c r="Y11" s="241"/>
      <c r="Z11" s="241"/>
      <c r="AA11" s="241"/>
      <c r="AB11" s="241"/>
      <c r="AC11" s="241"/>
      <c r="AD11" s="241"/>
      <c r="AE11" s="241"/>
      <c r="AF11" s="241"/>
      <c r="AG11" s="241"/>
      <c r="AH11" s="241"/>
      <c r="AI11" s="242"/>
      <c r="AJ11" s="243"/>
      <c r="AK11" s="241"/>
      <c r="AL11" s="241"/>
      <c r="AM11" s="241"/>
      <c r="AN11" s="241"/>
      <c r="AO11" s="241"/>
      <c r="AP11" s="241"/>
      <c r="AQ11" s="241"/>
      <c r="AR11" s="244"/>
      <c r="AS11" s="518"/>
      <c r="AT11" s="519"/>
      <c r="AU11" s="519"/>
      <c r="AV11" s="519"/>
      <c r="AW11" s="520"/>
      <c r="AX11" s="241"/>
      <c r="AY11" s="241"/>
      <c r="AZ11" s="241"/>
      <c r="BA11" s="241"/>
      <c r="BC11" s="251"/>
      <c r="BH11" s="236"/>
    </row>
    <row r="12" spans="1:60" ht="19.5" thickTop="1" x14ac:dyDescent="0.3">
      <c r="A12" s="283" t="s">
        <v>506</v>
      </c>
      <c r="B12" s="235"/>
      <c r="C12" s="235"/>
      <c r="D12" s="241"/>
      <c r="E12" s="241"/>
      <c r="F12" s="241"/>
      <c r="G12" s="241"/>
      <c r="H12" s="512" t="str">
        <f>$A12</f>
        <v>Analyse, build, test (8 weeks)</v>
      </c>
      <c r="I12" s="512"/>
      <c r="J12" s="512"/>
      <c r="K12" s="512"/>
      <c r="L12" s="512"/>
      <c r="M12" s="512"/>
      <c r="N12" s="512"/>
      <c r="O12" s="512"/>
      <c r="P12" s="246"/>
      <c r="Q12" s="241"/>
      <c r="R12" s="241"/>
      <c r="S12" s="241"/>
      <c r="T12" s="241"/>
      <c r="U12" s="241"/>
      <c r="V12" s="241"/>
      <c r="W12" s="242"/>
      <c r="X12" s="252"/>
      <c r="Y12" s="241"/>
      <c r="Z12" s="241"/>
      <c r="AA12" s="241"/>
      <c r="AB12" s="241"/>
      <c r="AC12" s="241"/>
      <c r="AD12" s="241"/>
      <c r="AE12" s="241"/>
      <c r="AF12" s="241"/>
      <c r="AG12" s="241"/>
      <c r="AH12" s="241"/>
      <c r="AI12" s="242"/>
      <c r="AJ12" s="243"/>
      <c r="AK12" s="241"/>
      <c r="AL12" s="241"/>
      <c r="AM12" s="241"/>
      <c r="AN12" s="241"/>
      <c r="AO12" s="241"/>
      <c r="AP12" s="241"/>
      <c r="AQ12" s="241"/>
      <c r="AR12" s="241"/>
      <c r="AS12" s="241"/>
      <c r="AT12" s="241"/>
      <c r="AU12" s="269"/>
      <c r="AV12" s="275"/>
      <c r="AW12" s="241"/>
      <c r="AX12" s="241"/>
      <c r="AY12" s="241"/>
      <c r="AZ12" s="241"/>
      <c r="BA12" s="241"/>
      <c r="BB12" s="241"/>
      <c r="BC12" s="241"/>
      <c r="BD12" s="245"/>
      <c r="BE12" s="245"/>
      <c r="BF12" s="245"/>
      <c r="BG12" s="253"/>
      <c r="BH12" s="236"/>
    </row>
    <row r="13" spans="1:60" ht="18.75" x14ac:dyDescent="0.3">
      <c r="A13" s="283" t="s">
        <v>506</v>
      </c>
      <c r="B13" s="235"/>
      <c r="C13" s="235"/>
      <c r="D13" s="241"/>
      <c r="E13" s="241"/>
      <c r="F13" s="241"/>
      <c r="G13" s="241"/>
      <c r="H13" s="511" t="str">
        <f>$A13</f>
        <v>Analyse, build, test (8 weeks)</v>
      </c>
      <c r="I13" s="511"/>
      <c r="J13" s="511"/>
      <c r="K13" s="511"/>
      <c r="L13" s="511"/>
      <c r="M13" s="511"/>
      <c r="N13" s="511"/>
      <c r="O13" s="511"/>
      <c r="P13" s="274"/>
      <c r="Q13" s="270"/>
      <c r="R13" s="270"/>
      <c r="S13" s="270"/>
      <c r="T13" s="270"/>
      <c r="U13" s="270"/>
      <c r="V13" s="270"/>
      <c r="W13" s="269"/>
      <c r="X13" s="243"/>
      <c r="Y13" s="241"/>
      <c r="Z13" s="241"/>
      <c r="AA13" s="241"/>
      <c r="AB13" s="241"/>
      <c r="AC13" s="241"/>
      <c r="AD13" s="241"/>
      <c r="AE13" s="241"/>
      <c r="AF13" s="241"/>
      <c r="AG13" s="241"/>
      <c r="AH13" s="241"/>
      <c r="AI13" s="242"/>
      <c r="AJ13" s="243"/>
      <c r="AK13" s="241"/>
      <c r="AL13" s="241"/>
      <c r="AM13" s="241"/>
      <c r="AN13" s="241"/>
      <c r="AO13" s="241"/>
      <c r="AP13" s="241"/>
      <c r="AQ13" s="241"/>
      <c r="AR13" s="241"/>
      <c r="AS13" s="270"/>
      <c r="AT13" s="270"/>
      <c r="AU13" s="242"/>
      <c r="AV13" s="243"/>
      <c r="AW13" s="270"/>
      <c r="AX13" s="241"/>
      <c r="AY13" s="241"/>
      <c r="AZ13" s="241"/>
      <c r="BA13" s="241"/>
      <c r="BB13" s="241"/>
      <c r="BC13" s="241"/>
      <c r="BD13" s="245"/>
      <c r="BE13" s="245"/>
      <c r="BF13" s="245"/>
      <c r="BG13" s="253"/>
      <c r="BH13" s="236"/>
    </row>
    <row r="14" spans="1:60" ht="18.75" x14ac:dyDescent="0.3">
      <c r="A14" s="283" t="s">
        <v>507</v>
      </c>
      <c r="B14" s="235"/>
      <c r="C14" s="235"/>
      <c r="D14" s="241"/>
      <c r="E14" s="241"/>
      <c r="F14" s="241"/>
      <c r="G14" s="241"/>
      <c r="H14" s="241"/>
      <c r="I14" s="241"/>
      <c r="J14" s="241"/>
      <c r="K14" s="242"/>
      <c r="L14" s="254"/>
      <c r="M14" s="245"/>
      <c r="N14" s="245"/>
      <c r="O14" s="245"/>
      <c r="P14" s="494"/>
      <c r="Q14" s="495"/>
      <c r="R14" s="495"/>
      <c r="S14" s="503"/>
      <c r="T14" s="246" t="str">
        <f>" - " &amp; $A14</f>
        <v xml:space="preserve"> - Public testing in PTE with feedback (4 weeks)</v>
      </c>
      <c r="U14" s="245"/>
      <c r="V14" s="241"/>
      <c r="W14" s="242"/>
      <c r="X14" s="243"/>
      <c r="Y14" s="241"/>
      <c r="Z14" s="241"/>
      <c r="AA14" s="241"/>
      <c r="AB14" s="241"/>
      <c r="AC14" s="241"/>
      <c r="AD14" s="241"/>
      <c r="AE14" s="241"/>
      <c r="AF14" s="241"/>
      <c r="AG14" s="241"/>
      <c r="AH14" s="241"/>
      <c r="AI14" s="242"/>
      <c r="AJ14" s="243"/>
      <c r="AK14" s="241"/>
      <c r="AL14" s="241"/>
      <c r="AM14" s="241"/>
      <c r="AN14" s="241"/>
      <c r="AO14" s="241"/>
      <c r="AP14" s="241"/>
      <c r="AQ14" s="241"/>
      <c r="AR14" s="241"/>
      <c r="AS14" s="241"/>
      <c r="AT14" s="241"/>
      <c r="AU14" s="242"/>
      <c r="AV14" s="243"/>
      <c r="AW14" s="241"/>
      <c r="AX14" s="241"/>
      <c r="AY14" s="241"/>
      <c r="AZ14" s="241"/>
      <c r="BA14" s="241"/>
      <c r="BB14" s="241"/>
      <c r="BC14" s="241"/>
      <c r="BD14" s="245"/>
      <c r="BE14" s="245"/>
      <c r="BF14" s="245"/>
      <c r="BG14" s="253"/>
      <c r="BH14" s="236"/>
    </row>
    <row r="15" spans="1:60" ht="18.75" x14ac:dyDescent="0.3">
      <c r="A15" s="283" t="s">
        <v>508</v>
      </c>
      <c r="B15" s="235"/>
      <c r="C15" s="235"/>
      <c r="D15" s="241"/>
      <c r="E15" s="241"/>
      <c r="F15" s="241"/>
      <c r="G15" s="241"/>
      <c r="H15" s="241"/>
      <c r="I15" s="241"/>
      <c r="J15" s="241"/>
      <c r="K15" s="242"/>
      <c r="L15" s="254"/>
      <c r="M15" s="245"/>
      <c r="N15" s="245"/>
      <c r="O15" s="245"/>
      <c r="P15" s="497"/>
      <c r="Q15" s="498"/>
      <c r="R15" s="498"/>
      <c r="S15" s="498"/>
      <c r="T15" s="504"/>
      <c r="U15" s="246" t="str">
        <f>" - " &amp; $A15</f>
        <v xml:space="preserve"> - Analyse feedback and re-release in PTE</v>
      </c>
      <c r="V15" s="241"/>
      <c r="W15" s="242"/>
      <c r="X15" s="243"/>
      <c r="Y15" s="241"/>
      <c r="Z15" s="241"/>
      <c r="AA15" s="241"/>
      <c r="AB15" s="241"/>
      <c r="AC15" s="241"/>
      <c r="AD15" s="241"/>
      <c r="AE15" s="241"/>
      <c r="AF15" s="241"/>
      <c r="AG15" s="241"/>
      <c r="AH15" s="241"/>
      <c r="AI15" s="242"/>
      <c r="AJ15" s="243"/>
      <c r="AK15" s="241"/>
      <c r="AL15" s="241"/>
      <c r="AM15" s="241"/>
      <c r="AN15" s="241"/>
      <c r="AO15" s="241"/>
      <c r="AP15" s="241"/>
      <c r="AQ15" s="241"/>
      <c r="AR15" s="241"/>
      <c r="AS15" s="241"/>
      <c r="AT15" s="241"/>
      <c r="AU15" s="242"/>
      <c r="AV15" s="243"/>
      <c r="AW15" s="241"/>
      <c r="AX15" s="241"/>
      <c r="AY15" s="241"/>
      <c r="AZ15" s="241"/>
      <c r="BA15" s="241"/>
      <c r="BB15" s="241"/>
      <c r="BC15" s="241"/>
      <c r="BD15" s="245"/>
      <c r="BE15" s="245"/>
      <c r="BF15" s="245"/>
      <c r="BG15" s="253"/>
      <c r="BH15" s="236"/>
    </row>
    <row r="16" spans="1:60" ht="18.75" x14ac:dyDescent="0.3">
      <c r="A16" s="283" t="s">
        <v>509</v>
      </c>
      <c r="B16" s="235"/>
      <c r="C16" s="235"/>
      <c r="D16" s="241"/>
      <c r="E16" s="241"/>
      <c r="F16" s="241"/>
      <c r="G16" s="241"/>
      <c r="H16" s="241"/>
      <c r="I16" s="241"/>
      <c r="J16" s="241"/>
      <c r="K16" s="242"/>
      <c r="L16" s="254"/>
      <c r="M16" s="245"/>
      <c r="N16" s="245"/>
      <c r="O16" s="245"/>
      <c r="P16" s="241"/>
      <c r="Q16" s="241"/>
      <c r="R16" s="241"/>
      <c r="S16" s="241"/>
      <c r="T16" s="247"/>
      <c r="U16" s="246" t="str">
        <f>" - " &amp; $A16</f>
        <v xml:space="preserve"> - Approve and publish final release description (1 week)</v>
      </c>
      <c r="V16" s="241"/>
      <c r="W16" s="242"/>
      <c r="X16" s="243"/>
      <c r="Y16" s="241"/>
      <c r="Z16" s="241"/>
      <c r="AA16" s="241"/>
      <c r="AB16" s="241"/>
      <c r="AC16" s="241"/>
      <c r="AD16" s="241"/>
      <c r="AE16" s="241"/>
      <c r="AF16" s="241"/>
      <c r="AG16" s="241"/>
      <c r="AH16" s="241"/>
      <c r="AI16" s="242"/>
      <c r="AJ16" s="243"/>
      <c r="AK16" s="241"/>
      <c r="AL16" s="241"/>
      <c r="AM16" s="241"/>
      <c r="AN16" s="241"/>
      <c r="AO16" s="241"/>
      <c r="AP16" s="241"/>
      <c r="AQ16" s="241"/>
      <c r="AR16" s="241"/>
      <c r="AS16" s="241"/>
      <c r="AT16" s="241"/>
      <c r="AU16" s="242"/>
      <c r="AV16" s="243"/>
      <c r="AW16" s="241"/>
      <c r="AX16" s="241"/>
      <c r="AY16" s="241"/>
      <c r="AZ16" s="241"/>
      <c r="BA16" s="241"/>
      <c r="BB16" s="241"/>
      <c r="BC16" s="241"/>
      <c r="BD16" s="245"/>
      <c r="BE16" s="245"/>
      <c r="BF16" s="245"/>
      <c r="BG16" s="253"/>
      <c r="BH16" s="236"/>
    </row>
    <row r="17" spans="1:60" ht="18.75" x14ac:dyDescent="0.3">
      <c r="A17" s="283" t="s">
        <v>510</v>
      </c>
      <c r="B17" s="235"/>
      <c r="C17" s="235"/>
      <c r="D17" s="241"/>
      <c r="E17" s="241"/>
      <c r="F17" s="241"/>
      <c r="G17" s="241"/>
      <c r="H17" s="241"/>
      <c r="I17" s="241"/>
      <c r="J17" s="241"/>
      <c r="K17" s="242"/>
      <c r="L17" s="254"/>
      <c r="M17" s="245"/>
      <c r="N17" s="245"/>
      <c r="O17" s="245"/>
      <c r="P17" s="241"/>
      <c r="Q17" s="241"/>
      <c r="R17" s="241"/>
      <c r="S17" s="241"/>
      <c r="T17" s="241"/>
      <c r="U17" s="494"/>
      <c r="V17" s="503"/>
      <c r="W17" s="255" t="str">
        <f>" - " &amp; $A17</f>
        <v xml:space="preserve"> - Final Public testing in PTE (2 weeks)</v>
      </c>
      <c r="X17" s="243"/>
      <c r="Y17" s="241"/>
      <c r="Z17" s="241"/>
      <c r="AA17" s="241"/>
      <c r="AB17" s="241"/>
      <c r="AC17" s="241"/>
      <c r="AD17" s="241"/>
      <c r="AE17" s="241"/>
      <c r="AF17" s="241"/>
      <c r="AG17" s="241"/>
      <c r="AH17" s="241"/>
      <c r="AI17" s="242"/>
      <c r="AJ17" s="243"/>
      <c r="AK17" s="241"/>
      <c r="AL17" s="241"/>
      <c r="AM17" s="241"/>
      <c r="AN17" s="241"/>
      <c r="AO17" s="241"/>
      <c r="AP17" s="241"/>
      <c r="AQ17" s="241"/>
      <c r="AR17" s="241"/>
      <c r="AS17" s="241"/>
      <c r="AT17" s="241"/>
      <c r="AU17" s="242"/>
      <c r="AV17" s="243"/>
      <c r="AW17" s="241"/>
      <c r="AX17" s="241"/>
      <c r="AY17" s="241"/>
      <c r="AZ17" s="241"/>
      <c r="BA17" s="241"/>
      <c r="BB17" s="241"/>
      <c r="BC17" s="241"/>
      <c r="BD17" s="245"/>
      <c r="BE17" s="245"/>
      <c r="BF17" s="245"/>
      <c r="BG17" s="253"/>
      <c r="BH17" s="236"/>
    </row>
    <row r="18" spans="1:60" ht="18.75" x14ac:dyDescent="0.3">
      <c r="A18" s="283" t="s">
        <v>511</v>
      </c>
      <c r="B18" s="235"/>
      <c r="C18" s="235"/>
      <c r="D18" s="241"/>
      <c r="E18" s="241"/>
      <c r="F18" s="241"/>
      <c r="G18" s="241"/>
      <c r="H18" s="241"/>
      <c r="I18" s="241"/>
      <c r="J18" s="241"/>
      <c r="K18" s="242"/>
      <c r="L18" s="254"/>
      <c r="M18" s="245"/>
      <c r="N18" s="245"/>
      <c r="O18" s="245"/>
      <c r="P18" s="241"/>
      <c r="Q18" s="241"/>
      <c r="R18" s="241"/>
      <c r="S18" s="241"/>
      <c r="T18" s="241"/>
      <c r="U18" s="241"/>
      <c r="V18" s="241"/>
      <c r="W18" s="256"/>
      <c r="X18" s="257" t="str">
        <f>" - " &amp; $A18</f>
        <v xml:space="preserve"> - New version in production (1st March)</v>
      </c>
      <c r="Y18" s="241"/>
      <c r="Z18" s="241"/>
      <c r="AA18" s="241"/>
      <c r="AB18" s="241"/>
      <c r="AC18" s="241"/>
      <c r="AD18" s="241"/>
      <c r="AE18" s="241"/>
      <c r="AF18" s="241"/>
      <c r="AG18" s="241"/>
      <c r="AH18" s="241"/>
      <c r="AI18" s="242"/>
      <c r="AJ18" s="243"/>
      <c r="AK18" s="241"/>
      <c r="AL18" s="241"/>
      <c r="AM18" s="241"/>
      <c r="AN18" s="241"/>
      <c r="AO18" s="241"/>
      <c r="AP18" s="241"/>
      <c r="AQ18" s="241"/>
      <c r="AR18" s="241"/>
      <c r="AS18" s="241"/>
      <c r="AT18" s="241"/>
      <c r="AU18" s="242"/>
      <c r="AV18" s="243"/>
      <c r="AW18" s="241"/>
      <c r="AX18" s="241"/>
      <c r="AY18" s="241"/>
      <c r="AZ18" s="241"/>
      <c r="BA18" s="241"/>
      <c r="BB18" s="241"/>
      <c r="BC18" s="241"/>
      <c r="BD18" s="245"/>
      <c r="BE18" s="245"/>
      <c r="BF18" s="245"/>
      <c r="BG18" s="253"/>
      <c r="BH18" s="236"/>
    </row>
    <row r="19" spans="1:60" ht="18.75" hidden="1" x14ac:dyDescent="0.3">
      <c r="A19" s="281" t="s">
        <v>512</v>
      </c>
      <c r="B19" s="235"/>
      <c r="C19" s="235"/>
      <c r="D19" s="241"/>
      <c r="E19" s="241"/>
      <c r="F19" s="241"/>
      <c r="G19" s="241"/>
      <c r="H19" s="241"/>
      <c r="I19" s="241"/>
      <c r="J19" s="241"/>
      <c r="K19" s="242"/>
      <c r="L19" s="243"/>
      <c r="M19" s="241"/>
      <c r="N19" s="241"/>
      <c r="O19" s="241"/>
      <c r="P19" s="241"/>
      <c r="Q19" s="241"/>
      <c r="R19" s="241"/>
      <c r="S19" s="241"/>
      <c r="T19" s="241"/>
      <c r="U19" s="241"/>
      <c r="V19" s="241"/>
      <c r="W19" s="242"/>
      <c r="X19" s="243"/>
      <c r="Y19" s="241"/>
      <c r="Z19" s="241"/>
      <c r="AA19" s="241"/>
      <c r="AB19" s="241"/>
      <c r="AC19" s="241"/>
      <c r="AD19" s="241"/>
      <c r="AE19" s="241"/>
      <c r="AF19" s="241"/>
      <c r="AG19" s="241"/>
      <c r="AH19" s="241"/>
      <c r="AI19" s="242"/>
      <c r="AJ19" s="243"/>
      <c r="AK19" s="241"/>
      <c r="AL19" s="241"/>
      <c r="AM19" s="241"/>
      <c r="AN19" s="241"/>
      <c r="AO19" s="241"/>
      <c r="AP19" s="241"/>
      <c r="AQ19" s="241"/>
      <c r="AR19" s="241"/>
      <c r="AS19" s="241"/>
      <c r="AT19" s="241"/>
      <c r="AU19" s="242"/>
      <c r="AV19" s="243"/>
      <c r="AW19" s="241"/>
      <c r="AX19" s="241"/>
      <c r="AY19" s="241"/>
      <c r="AZ19" s="241"/>
      <c r="BA19" s="241"/>
      <c r="BB19" s="241"/>
      <c r="BC19" s="241"/>
      <c r="BD19" s="245"/>
      <c r="BE19" s="245"/>
      <c r="BF19" s="245"/>
      <c r="BG19" s="253"/>
      <c r="BH19" s="236"/>
    </row>
    <row r="20" spans="1:60" ht="18.75" x14ac:dyDescent="0.3">
      <c r="B20" s="235"/>
      <c r="C20" s="235"/>
      <c r="D20" s="241"/>
      <c r="E20" s="245"/>
      <c r="F20" s="245"/>
      <c r="G20" s="245"/>
      <c r="H20" s="245"/>
      <c r="I20" s="245"/>
      <c r="J20" s="245"/>
      <c r="K20" s="253"/>
      <c r="L20" s="254"/>
      <c r="M20" s="245"/>
      <c r="N20" s="245"/>
      <c r="O20" s="245"/>
      <c r="P20" s="245"/>
      <c r="Q20" s="245"/>
      <c r="R20" s="245"/>
      <c r="S20" s="245"/>
      <c r="T20" s="245"/>
      <c r="U20" s="245"/>
      <c r="V20" s="245"/>
      <c r="W20" s="253"/>
      <c r="X20" s="254"/>
      <c r="Y20" s="245"/>
      <c r="Z20" s="245"/>
      <c r="AA20" s="245"/>
      <c r="AB20" s="245"/>
      <c r="AC20" s="245"/>
      <c r="AD20" s="245"/>
      <c r="AE20" s="245"/>
      <c r="AF20" s="245"/>
      <c r="AG20" s="245"/>
      <c r="AH20" s="245"/>
      <c r="AI20" s="253"/>
      <c r="AJ20" s="254"/>
      <c r="AK20" s="245"/>
      <c r="AL20" s="245"/>
      <c r="AM20" s="245"/>
      <c r="AN20" s="245"/>
      <c r="AO20" s="245"/>
      <c r="AP20" s="245"/>
      <c r="AQ20" s="245"/>
      <c r="AR20" s="245"/>
      <c r="AS20" s="245"/>
      <c r="AT20" s="245"/>
      <c r="AU20" s="253"/>
      <c r="AV20" s="254"/>
      <c r="AW20" s="245"/>
      <c r="AX20" s="245"/>
      <c r="AY20" s="245"/>
      <c r="AZ20" s="245"/>
      <c r="BA20" s="245"/>
      <c r="BB20" s="245"/>
      <c r="BC20" s="245"/>
      <c r="BD20" s="245"/>
      <c r="BE20" s="245"/>
      <c r="BF20" s="245"/>
      <c r="BG20" s="253"/>
      <c r="BH20" s="236"/>
    </row>
    <row r="21" spans="1:60" ht="19.5" thickBot="1" x14ac:dyDescent="0.35">
      <c r="A21" s="282" t="s">
        <v>513</v>
      </c>
      <c r="B21" s="235"/>
      <c r="C21" s="235"/>
      <c r="D21" s="241"/>
      <c r="E21" s="241"/>
      <c r="F21" s="241"/>
      <c r="G21" s="517" t="str">
        <f>A21</f>
        <v>Major release - 1st June</v>
      </c>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243"/>
      <c r="AK21" s="241"/>
      <c r="AL21" s="241"/>
      <c r="AM21" s="241"/>
      <c r="AN21" s="241"/>
      <c r="AO21" s="241"/>
      <c r="AP21" s="241"/>
      <c r="AQ21" s="241"/>
      <c r="AR21" s="241"/>
      <c r="AS21" s="241"/>
      <c r="AT21" s="241"/>
      <c r="AU21" s="242"/>
      <c r="AV21" s="243"/>
      <c r="AW21" s="241"/>
      <c r="AX21" s="241"/>
      <c r="AY21" s="241"/>
      <c r="AZ21" s="241"/>
      <c r="BA21" s="241"/>
      <c r="BB21" s="241"/>
      <c r="BC21" s="241"/>
      <c r="BD21" s="245"/>
      <c r="BE21" s="245"/>
      <c r="BF21" s="245"/>
      <c r="BG21" s="253"/>
      <c r="BH21" s="236"/>
    </row>
    <row r="22" spans="1:60" ht="6" customHeight="1" thickTop="1" thickBot="1" x14ac:dyDescent="0.35">
      <c r="A22" s="282"/>
      <c r="B22" s="235"/>
      <c r="C22" s="235"/>
      <c r="D22" s="241"/>
      <c r="E22" s="241"/>
      <c r="F22" s="242"/>
      <c r="G22" s="245"/>
      <c r="H22" s="273"/>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1"/>
      <c r="AJ22" s="243"/>
      <c r="AK22" s="241"/>
      <c r="AL22" s="241"/>
      <c r="AM22" s="241"/>
      <c r="AN22" s="241"/>
      <c r="AO22" s="241"/>
      <c r="AP22" s="241"/>
      <c r="AQ22" s="241"/>
      <c r="AR22" s="241"/>
      <c r="AS22" s="241"/>
      <c r="AT22" s="241"/>
      <c r="AU22" s="242"/>
      <c r="AV22" s="243"/>
      <c r="AW22" s="241"/>
      <c r="AX22" s="241"/>
      <c r="AY22" s="241"/>
      <c r="AZ22" s="241"/>
      <c r="BA22" s="241"/>
      <c r="BB22" s="241"/>
      <c r="BC22" s="241"/>
      <c r="BD22" s="245"/>
      <c r="BE22" s="245"/>
      <c r="BF22" s="245"/>
      <c r="BG22" s="253"/>
      <c r="BH22" s="236"/>
    </row>
    <row r="23" spans="1:60" ht="19.5" thickTop="1" x14ac:dyDescent="0.3">
      <c r="A23" s="283" t="s">
        <v>514</v>
      </c>
      <c r="B23" s="235"/>
      <c r="C23" s="235"/>
      <c r="D23" s="241"/>
      <c r="E23" s="241"/>
      <c r="F23" s="241"/>
      <c r="G23" s="241"/>
      <c r="H23" s="512" t="str">
        <f>$A23</f>
        <v>Analyse, build, test (20 weeks)</v>
      </c>
      <c r="I23" s="512"/>
      <c r="J23" s="512"/>
      <c r="K23" s="512"/>
      <c r="L23" s="512"/>
      <c r="M23" s="512"/>
      <c r="N23" s="512"/>
      <c r="O23" s="512"/>
      <c r="P23" s="512"/>
      <c r="Q23" s="512"/>
      <c r="R23" s="512"/>
      <c r="S23" s="512"/>
      <c r="T23" s="512"/>
      <c r="U23" s="512"/>
      <c r="V23" s="512"/>
      <c r="W23" s="512"/>
      <c r="X23" s="512"/>
      <c r="Y23" s="512"/>
      <c r="Z23" s="512"/>
      <c r="AA23" s="512"/>
      <c r="AB23" s="241"/>
      <c r="AC23" s="241"/>
      <c r="AD23" s="241"/>
      <c r="AE23" s="241"/>
      <c r="AF23" s="241"/>
      <c r="AG23" s="241"/>
      <c r="AH23" s="241"/>
      <c r="AI23" s="242"/>
      <c r="AJ23" s="252"/>
      <c r="AK23" s="241"/>
      <c r="AL23" s="241"/>
      <c r="AM23" s="241"/>
      <c r="AN23" s="241"/>
      <c r="AO23" s="241"/>
      <c r="AP23" s="241"/>
      <c r="AQ23" s="241"/>
      <c r="AR23" s="241"/>
      <c r="AS23" s="241"/>
      <c r="AT23" s="241"/>
      <c r="AU23" s="242"/>
      <c r="AV23" s="243"/>
      <c r="AW23" s="241"/>
      <c r="AX23" s="241"/>
      <c r="AY23" s="241"/>
      <c r="AZ23" s="241"/>
      <c r="BA23" s="241"/>
      <c r="BB23" s="241"/>
      <c r="BC23" s="241"/>
      <c r="BD23" s="245"/>
      <c r="BE23" s="245"/>
      <c r="BF23" s="245"/>
      <c r="BG23" s="253"/>
      <c r="BH23" s="236"/>
    </row>
    <row r="24" spans="1:60" ht="18.75" x14ac:dyDescent="0.3">
      <c r="A24" s="283" t="s">
        <v>514</v>
      </c>
      <c r="B24" s="235"/>
      <c r="C24" s="235"/>
      <c r="D24" s="241"/>
      <c r="E24" s="241"/>
      <c r="F24" s="241"/>
      <c r="G24" s="241"/>
      <c r="H24" s="511" t="str">
        <f>$A24</f>
        <v>Analyse, build, test (20 weeks)</v>
      </c>
      <c r="I24" s="511"/>
      <c r="J24" s="511"/>
      <c r="K24" s="511"/>
      <c r="L24" s="511"/>
      <c r="M24" s="511"/>
      <c r="N24" s="511"/>
      <c r="O24" s="511"/>
      <c r="P24" s="511"/>
      <c r="Q24" s="511"/>
      <c r="R24" s="511"/>
      <c r="S24" s="511"/>
      <c r="T24" s="511"/>
      <c r="U24" s="511"/>
      <c r="V24" s="511"/>
      <c r="W24" s="511"/>
      <c r="X24" s="511"/>
      <c r="Y24" s="511"/>
      <c r="Z24" s="511"/>
      <c r="AA24" s="511"/>
      <c r="AB24" s="270"/>
      <c r="AC24" s="270"/>
      <c r="AD24" s="270"/>
      <c r="AE24" s="270"/>
      <c r="AF24" s="270"/>
      <c r="AG24" s="270"/>
      <c r="AH24" s="270"/>
      <c r="AI24" s="269"/>
      <c r="AJ24" s="243"/>
      <c r="AK24" s="241"/>
      <c r="AL24" s="241"/>
      <c r="AM24" s="241"/>
      <c r="AN24" s="241"/>
      <c r="AO24" s="241"/>
      <c r="AP24" s="241"/>
      <c r="AQ24" s="241"/>
      <c r="AR24" s="241"/>
      <c r="AS24" s="241"/>
      <c r="AT24" s="241"/>
      <c r="AU24" s="242"/>
      <c r="AV24" s="243"/>
      <c r="AW24" s="241"/>
      <c r="AX24" s="241"/>
      <c r="AY24" s="241"/>
      <c r="AZ24" s="241"/>
      <c r="BA24" s="241"/>
      <c r="BB24" s="241"/>
      <c r="BC24" s="241"/>
      <c r="BD24" s="245"/>
      <c r="BE24" s="245"/>
      <c r="BF24" s="245"/>
      <c r="BG24" s="253"/>
      <c r="BH24" s="236"/>
    </row>
    <row r="25" spans="1:60" ht="18.75" x14ac:dyDescent="0.3">
      <c r="A25" s="283" t="s">
        <v>507</v>
      </c>
      <c r="B25" s="235"/>
      <c r="C25" s="235"/>
      <c r="D25" s="241"/>
      <c r="E25" s="241"/>
      <c r="F25" s="241"/>
      <c r="G25" s="241"/>
      <c r="H25" s="241"/>
      <c r="I25" s="241"/>
      <c r="J25" s="241"/>
      <c r="K25" s="242"/>
      <c r="L25" s="254"/>
      <c r="M25" s="245"/>
      <c r="N25" s="245"/>
      <c r="O25" s="245"/>
      <c r="P25" s="245"/>
      <c r="Q25" s="245"/>
      <c r="R25" s="245"/>
      <c r="S25" s="245"/>
      <c r="T25" s="245"/>
      <c r="U25" s="245"/>
      <c r="V25" s="245"/>
      <c r="W25" s="253"/>
      <c r="X25" s="254"/>
      <c r="Y25" s="241"/>
      <c r="Z25" s="241"/>
      <c r="AA25" s="241"/>
      <c r="AB25" s="494"/>
      <c r="AC25" s="495"/>
      <c r="AD25" s="495"/>
      <c r="AE25" s="503"/>
      <c r="AF25" s="246" t="str">
        <f>" - " &amp; $A25</f>
        <v xml:space="preserve"> - Public testing in PTE with feedback (4 weeks)</v>
      </c>
      <c r="AG25" s="245"/>
      <c r="AH25" s="241"/>
      <c r="AI25" s="242"/>
      <c r="AJ25" s="243"/>
      <c r="AK25" s="241"/>
      <c r="AL25" s="241"/>
      <c r="AM25" s="241"/>
      <c r="AN25" s="241"/>
      <c r="AO25" s="241"/>
      <c r="AP25" s="241"/>
      <c r="AQ25" s="241"/>
      <c r="AR25" s="241"/>
      <c r="AS25" s="241"/>
      <c r="AT25" s="241"/>
      <c r="AU25" s="242"/>
      <c r="AV25" s="243"/>
      <c r="AW25" s="241"/>
      <c r="AX25" s="241"/>
      <c r="AY25" s="241"/>
      <c r="AZ25" s="241"/>
      <c r="BA25" s="241"/>
      <c r="BB25" s="241"/>
      <c r="BC25" s="241"/>
      <c r="BD25" s="245"/>
      <c r="BE25" s="245"/>
      <c r="BF25" s="245"/>
      <c r="BG25" s="253"/>
      <c r="BH25" s="236"/>
    </row>
    <row r="26" spans="1:60" ht="18.75" x14ac:dyDescent="0.3">
      <c r="A26" s="283" t="s">
        <v>508</v>
      </c>
      <c r="B26" s="235"/>
      <c r="C26" s="235"/>
      <c r="D26" s="241"/>
      <c r="E26" s="241"/>
      <c r="F26" s="241"/>
      <c r="G26" s="241"/>
      <c r="H26" s="241"/>
      <c r="I26" s="241"/>
      <c r="J26" s="241"/>
      <c r="K26" s="242"/>
      <c r="L26" s="254"/>
      <c r="M26" s="245"/>
      <c r="N26" s="245"/>
      <c r="O26" s="245"/>
      <c r="P26" s="245"/>
      <c r="Q26" s="245"/>
      <c r="R26" s="245"/>
      <c r="S26" s="245"/>
      <c r="T26" s="245"/>
      <c r="U26" s="245"/>
      <c r="V26" s="245"/>
      <c r="W26" s="253"/>
      <c r="X26" s="254"/>
      <c r="Y26" s="241"/>
      <c r="Z26" s="241"/>
      <c r="AA26" s="241"/>
      <c r="AB26" s="497"/>
      <c r="AC26" s="498"/>
      <c r="AD26" s="498"/>
      <c r="AE26" s="498"/>
      <c r="AF26" s="504"/>
      <c r="AG26" s="246" t="str">
        <f>" - " &amp; $A26</f>
        <v xml:space="preserve"> - Analyse feedback and re-release in PTE</v>
      </c>
      <c r="AH26" s="241"/>
      <c r="AI26" s="242"/>
      <c r="AJ26" s="243"/>
      <c r="AK26" s="241"/>
      <c r="AL26" s="241"/>
      <c r="AM26" s="241"/>
      <c r="AN26" s="241"/>
      <c r="AO26" s="241"/>
      <c r="AP26" s="241"/>
      <c r="AQ26" s="241"/>
      <c r="AR26" s="241"/>
      <c r="AS26" s="241"/>
      <c r="AT26" s="241"/>
      <c r="AU26" s="242"/>
      <c r="AV26" s="243"/>
      <c r="AW26" s="241"/>
      <c r="AX26" s="241"/>
      <c r="AY26" s="241"/>
      <c r="AZ26" s="241"/>
      <c r="BA26" s="241"/>
      <c r="BB26" s="241"/>
      <c r="BC26" s="241"/>
      <c r="BD26" s="245"/>
      <c r="BE26" s="245"/>
      <c r="BF26" s="245"/>
      <c r="BG26" s="253"/>
      <c r="BH26" s="236"/>
    </row>
    <row r="27" spans="1:60" ht="18.75" x14ac:dyDescent="0.3">
      <c r="A27" s="283" t="s">
        <v>509</v>
      </c>
      <c r="B27" s="235"/>
      <c r="C27" s="235"/>
      <c r="D27" s="241"/>
      <c r="E27" s="241"/>
      <c r="F27" s="241"/>
      <c r="G27" s="241"/>
      <c r="H27" s="241"/>
      <c r="I27" s="241"/>
      <c r="J27" s="241"/>
      <c r="K27" s="242"/>
      <c r="L27" s="254"/>
      <c r="M27" s="245"/>
      <c r="N27" s="245"/>
      <c r="O27" s="245"/>
      <c r="P27" s="245"/>
      <c r="Q27" s="245"/>
      <c r="R27" s="245"/>
      <c r="S27" s="245"/>
      <c r="T27" s="245"/>
      <c r="U27" s="245"/>
      <c r="V27" s="245"/>
      <c r="W27" s="253"/>
      <c r="X27" s="254"/>
      <c r="Y27" s="241"/>
      <c r="Z27" s="241"/>
      <c r="AA27" s="241"/>
      <c r="AB27" s="241"/>
      <c r="AC27" s="241"/>
      <c r="AD27" s="241"/>
      <c r="AE27" s="241"/>
      <c r="AF27" s="247"/>
      <c r="AG27" s="246" t="str">
        <f>" - " &amp; $A27</f>
        <v xml:space="preserve"> - Approve and publish final release description (1 week)</v>
      </c>
      <c r="AH27" s="241"/>
      <c r="AI27" s="242"/>
      <c r="AJ27" s="243"/>
      <c r="AK27" s="241"/>
      <c r="AL27" s="241"/>
      <c r="AM27" s="241"/>
      <c r="AN27" s="241"/>
      <c r="AO27" s="241"/>
      <c r="AP27" s="241"/>
      <c r="AQ27" s="241"/>
      <c r="AR27" s="241"/>
      <c r="AS27" s="241"/>
      <c r="AT27" s="241"/>
      <c r="AU27" s="242"/>
      <c r="AV27" s="243"/>
      <c r="AW27" s="241"/>
      <c r="AX27" s="241"/>
      <c r="AY27" s="241"/>
      <c r="AZ27" s="241"/>
      <c r="BA27" s="241"/>
      <c r="BB27" s="241"/>
      <c r="BC27" s="241"/>
      <c r="BD27" s="245"/>
      <c r="BE27" s="245"/>
      <c r="BF27" s="245"/>
      <c r="BG27" s="253"/>
      <c r="BH27" s="236"/>
    </row>
    <row r="28" spans="1:60" ht="18.75" x14ac:dyDescent="0.3">
      <c r="A28" s="283" t="s">
        <v>510</v>
      </c>
      <c r="B28" s="235"/>
      <c r="C28" s="235"/>
      <c r="D28" s="241"/>
      <c r="E28" s="241"/>
      <c r="F28" s="241"/>
      <c r="G28" s="241"/>
      <c r="H28" s="241"/>
      <c r="I28" s="241"/>
      <c r="J28" s="241"/>
      <c r="K28" s="242"/>
      <c r="L28" s="254"/>
      <c r="M28" s="245"/>
      <c r="N28" s="245"/>
      <c r="O28" s="245"/>
      <c r="P28" s="245"/>
      <c r="Q28" s="245"/>
      <c r="R28" s="245"/>
      <c r="S28" s="245"/>
      <c r="T28" s="245"/>
      <c r="U28" s="245"/>
      <c r="V28" s="245"/>
      <c r="W28" s="253"/>
      <c r="X28" s="254"/>
      <c r="Y28" s="241"/>
      <c r="Z28" s="241"/>
      <c r="AA28" s="241"/>
      <c r="AB28" s="241"/>
      <c r="AC28" s="241"/>
      <c r="AD28" s="241"/>
      <c r="AE28" s="241"/>
      <c r="AF28" s="241"/>
      <c r="AG28" s="494"/>
      <c r="AH28" s="503"/>
      <c r="AI28" s="255" t="str">
        <f>" - " &amp; $A28</f>
        <v xml:space="preserve"> - Final Public testing in PTE (2 weeks)</v>
      </c>
      <c r="AJ28" s="243"/>
      <c r="AK28" s="241"/>
      <c r="AL28" s="241"/>
      <c r="AM28" s="241"/>
      <c r="AN28" s="241"/>
      <c r="AO28" s="241"/>
      <c r="AP28" s="241"/>
      <c r="AQ28" s="241"/>
      <c r="AR28" s="241"/>
      <c r="AS28" s="241"/>
      <c r="AT28" s="241"/>
      <c r="AU28" s="242"/>
      <c r="AV28" s="243"/>
      <c r="AW28" s="241"/>
      <c r="AX28" s="241"/>
      <c r="AY28" s="241"/>
      <c r="AZ28" s="241"/>
      <c r="BA28" s="241"/>
      <c r="BB28" s="241"/>
      <c r="BC28" s="241"/>
      <c r="BD28" s="245"/>
      <c r="BE28" s="245"/>
      <c r="BF28" s="245"/>
      <c r="BG28" s="253"/>
      <c r="BH28" s="236"/>
    </row>
    <row r="29" spans="1:60" ht="18.75" x14ac:dyDescent="0.3">
      <c r="A29" s="283" t="s">
        <v>515</v>
      </c>
      <c r="B29" s="235"/>
      <c r="C29" s="235"/>
      <c r="D29" s="241"/>
      <c r="E29" s="241"/>
      <c r="F29" s="241"/>
      <c r="G29" s="241"/>
      <c r="H29" s="241"/>
      <c r="I29" s="241"/>
      <c r="J29" s="241"/>
      <c r="K29" s="242"/>
      <c r="L29" s="254"/>
      <c r="M29" s="245"/>
      <c r="N29" s="245"/>
      <c r="O29" s="245"/>
      <c r="P29" s="245"/>
      <c r="Q29" s="245"/>
      <c r="R29" s="245"/>
      <c r="S29" s="245"/>
      <c r="T29" s="245"/>
      <c r="U29" s="245"/>
      <c r="V29" s="245"/>
      <c r="W29" s="253"/>
      <c r="X29" s="254"/>
      <c r="Y29" s="241"/>
      <c r="Z29" s="241"/>
      <c r="AA29" s="241"/>
      <c r="AB29" s="241"/>
      <c r="AC29" s="241"/>
      <c r="AD29" s="241"/>
      <c r="AE29" s="241"/>
      <c r="AF29" s="241"/>
      <c r="AG29" s="241"/>
      <c r="AH29" s="241"/>
      <c r="AI29" s="256"/>
      <c r="AJ29" s="257" t="str">
        <f>" - " &amp; $A29</f>
        <v xml:space="preserve"> - New version in production (1st June)</v>
      </c>
      <c r="AK29" s="241"/>
      <c r="AL29" s="241"/>
      <c r="AM29" s="241"/>
      <c r="AN29" s="241"/>
      <c r="AO29" s="241"/>
      <c r="AP29" s="241"/>
      <c r="AQ29" s="241"/>
      <c r="AR29" s="241"/>
      <c r="AS29" s="241"/>
      <c r="AT29" s="241"/>
      <c r="AU29" s="242"/>
      <c r="AV29" s="243"/>
      <c r="AW29" s="241"/>
      <c r="AX29" s="241"/>
      <c r="AY29" s="241"/>
      <c r="AZ29" s="241"/>
      <c r="BA29" s="241"/>
      <c r="BB29" s="241"/>
      <c r="BC29" s="241"/>
      <c r="BD29" s="245"/>
      <c r="BE29" s="245"/>
      <c r="BF29" s="245"/>
      <c r="BG29" s="253"/>
      <c r="BH29" s="236"/>
    </row>
    <row r="30" spans="1:60" ht="18.75" x14ac:dyDescent="0.3">
      <c r="A30" s="283"/>
      <c r="B30" s="235"/>
      <c r="C30" s="235"/>
      <c r="D30" s="241"/>
      <c r="E30" s="245"/>
      <c r="F30" s="245"/>
      <c r="G30" s="245"/>
      <c r="H30" s="245"/>
      <c r="I30" s="245"/>
      <c r="J30" s="245"/>
      <c r="K30" s="253"/>
      <c r="L30" s="254"/>
      <c r="M30" s="245"/>
      <c r="N30" s="245"/>
      <c r="O30" s="245"/>
      <c r="P30" s="245"/>
      <c r="Q30" s="245"/>
      <c r="R30" s="245"/>
      <c r="S30" s="245"/>
      <c r="T30" s="245"/>
      <c r="U30" s="245"/>
      <c r="V30" s="245"/>
      <c r="W30" s="253"/>
      <c r="X30" s="254"/>
      <c r="Y30" s="245"/>
      <c r="Z30" s="245"/>
      <c r="AA30" s="245"/>
      <c r="AB30" s="245"/>
      <c r="AC30" s="245"/>
      <c r="AD30" s="245"/>
      <c r="AE30" s="245"/>
      <c r="AF30" s="245"/>
      <c r="AG30" s="245"/>
      <c r="AH30" s="245"/>
      <c r="AI30" s="253"/>
      <c r="AJ30" s="254"/>
      <c r="AK30" s="245"/>
      <c r="AL30" s="245"/>
      <c r="AM30" s="245"/>
      <c r="AN30" s="245"/>
      <c r="AO30" s="245"/>
      <c r="AP30" s="245"/>
      <c r="AQ30" s="245"/>
      <c r="AR30" s="245"/>
      <c r="AS30" s="245"/>
      <c r="AT30" s="245"/>
      <c r="AU30" s="253"/>
      <c r="AV30" s="254"/>
      <c r="AW30" s="245"/>
      <c r="AX30" s="245"/>
      <c r="AY30" s="245"/>
      <c r="AZ30" s="245"/>
      <c r="BA30" s="245"/>
      <c r="BB30" s="245"/>
      <c r="BC30" s="245"/>
      <c r="BD30" s="245"/>
      <c r="BE30" s="245"/>
      <c r="BF30" s="245"/>
      <c r="BG30" s="253"/>
      <c r="BH30" s="236"/>
    </row>
    <row r="31" spans="1:60" ht="18.75" x14ac:dyDescent="0.3">
      <c r="A31" s="283" t="s">
        <v>496</v>
      </c>
      <c r="B31" s="235"/>
      <c r="C31" s="235"/>
      <c r="D31" s="241"/>
      <c r="E31" s="245"/>
      <c r="F31" s="245"/>
      <c r="G31" s="245"/>
      <c r="H31" s="245"/>
      <c r="I31" s="245"/>
      <c r="J31" s="245"/>
      <c r="K31" s="253"/>
      <c r="L31" s="254"/>
      <c r="M31" s="245"/>
      <c r="N31" s="245"/>
      <c r="O31" s="245"/>
      <c r="P31" s="245"/>
      <c r="Q31" s="245"/>
      <c r="R31" s="245"/>
      <c r="S31" s="245"/>
      <c r="T31" s="245"/>
      <c r="U31" s="245"/>
      <c r="V31" s="245"/>
      <c r="W31" s="253"/>
      <c r="X31" s="254"/>
      <c r="Y31" s="245"/>
      <c r="Z31" s="245"/>
      <c r="AA31" s="245"/>
      <c r="AB31" s="513"/>
      <c r="AC31" s="514"/>
      <c r="AD31" s="246" t="str">
        <f>" - " &amp; $A31</f>
        <v xml:space="preserve"> - Review pipeline and define the next minor and major release</v>
      </c>
      <c r="AE31" s="241"/>
      <c r="AF31" s="241"/>
      <c r="AG31" s="241"/>
      <c r="AH31" s="241"/>
      <c r="AI31" s="242"/>
      <c r="AJ31" s="243"/>
      <c r="AK31" s="241"/>
      <c r="AL31" s="241"/>
      <c r="AM31" s="241"/>
      <c r="AN31" s="241"/>
      <c r="AO31" s="241"/>
      <c r="AP31" s="241"/>
      <c r="AQ31" s="241"/>
      <c r="AR31" s="241"/>
      <c r="AS31" s="241"/>
      <c r="AT31" s="241"/>
      <c r="AU31" s="242"/>
      <c r="AV31" s="243"/>
      <c r="AW31" s="241"/>
      <c r="AX31" s="241"/>
      <c r="AY31" s="241"/>
      <c r="AZ31" s="241"/>
      <c r="BA31" s="241"/>
      <c r="BB31" s="241"/>
      <c r="BC31" s="241"/>
      <c r="BD31" s="241"/>
      <c r="BE31" s="241"/>
      <c r="BF31" s="241"/>
      <c r="BG31" s="242"/>
      <c r="BH31" s="236"/>
    </row>
    <row r="32" spans="1:60" ht="18.75" x14ac:dyDescent="0.3">
      <c r="A32" s="283" t="s">
        <v>498</v>
      </c>
      <c r="B32" s="235"/>
      <c r="C32" s="235"/>
      <c r="D32" s="241"/>
      <c r="E32" s="245"/>
      <c r="F32" s="245"/>
      <c r="G32" s="245"/>
      <c r="H32" s="245"/>
      <c r="I32" s="245"/>
      <c r="J32" s="245"/>
      <c r="K32" s="253"/>
      <c r="L32" s="254"/>
      <c r="M32" s="245"/>
      <c r="N32" s="245"/>
      <c r="O32" s="245"/>
      <c r="P32" s="245"/>
      <c r="Q32" s="245"/>
      <c r="R32" s="245"/>
      <c r="S32" s="245"/>
      <c r="T32" s="245"/>
      <c r="U32" s="245"/>
      <c r="V32" s="245"/>
      <c r="W32" s="253"/>
      <c r="X32" s="254"/>
      <c r="Y32" s="245"/>
      <c r="Z32" s="245"/>
      <c r="AA32" s="245"/>
      <c r="AB32" s="241"/>
      <c r="AC32" s="247"/>
      <c r="AD32" s="246" t="str">
        <f>" - " &amp; $A32</f>
        <v xml:space="preserve"> - Update and publish Release Schedule</v>
      </c>
      <c r="AE32" s="241"/>
      <c r="AF32" s="241"/>
      <c r="AG32" s="245"/>
      <c r="AH32" s="241"/>
      <c r="AI32" s="242"/>
      <c r="AJ32" s="243"/>
      <c r="AK32" s="241"/>
      <c r="AL32" s="241"/>
      <c r="AM32" s="241"/>
      <c r="AN32" s="241"/>
      <c r="AO32" s="241"/>
      <c r="AP32" s="241"/>
      <c r="AQ32" s="241"/>
      <c r="AR32" s="241"/>
      <c r="AS32" s="241"/>
      <c r="AT32" s="241"/>
      <c r="AU32" s="242"/>
      <c r="AV32" s="243"/>
      <c r="AW32" s="241"/>
      <c r="AX32" s="241"/>
      <c r="AY32" s="241"/>
      <c r="AZ32" s="241"/>
      <c r="BA32" s="241"/>
      <c r="BB32" s="241"/>
      <c r="BC32" s="241"/>
      <c r="BD32" s="241"/>
      <c r="BE32" s="241"/>
      <c r="BF32" s="241"/>
      <c r="BG32" s="242"/>
      <c r="BH32" s="236"/>
    </row>
    <row r="33" spans="1:60" ht="18.75" x14ac:dyDescent="0.3">
      <c r="A33" s="283" t="s">
        <v>499</v>
      </c>
      <c r="B33" s="235"/>
      <c r="C33" s="235"/>
      <c r="D33" s="241"/>
      <c r="E33" s="245"/>
      <c r="F33" s="245"/>
      <c r="G33" s="245"/>
      <c r="H33" s="245"/>
      <c r="I33" s="245"/>
      <c r="J33" s="245"/>
      <c r="K33" s="253"/>
      <c r="L33" s="254"/>
      <c r="M33" s="245"/>
      <c r="N33" s="245"/>
      <c r="O33" s="245"/>
      <c r="P33" s="245"/>
      <c r="Q33" s="245"/>
      <c r="R33" s="245"/>
      <c r="S33" s="245"/>
      <c r="T33" s="245"/>
      <c r="U33" s="245"/>
      <c r="V33" s="245"/>
      <c r="W33" s="253"/>
      <c r="X33" s="254"/>
      <c r="Y33" s="245"/>
      <c r="Z33" s="245"/>
      <c r="AA33" s="245"/>
      <c r="AB33" s="241"/>
      <c r="AC33" s="241"/>
      <c r="AD33" s="248"/>
      <c r="AE33" s="246" t="str">
        <f>" - " &amp; $A33</f>
        <v xml:space="preserve"> - Draft release descriptions</v>
      </c>
      <c r="AF33" s="241"/>
      <c r="AG33" s="245"/>
      <c r="AH33" s="241"/>
      <c r="AI33" s="242"/>
      <c r="AJ33" s="243"/>
      <c r="AK33" s="241"/>
      <c r="AL33" s="241"/>
      <c r="AM33" s="241"/>
      <c r="AN33" s="241"/>
      <c r="AO33" s="241"/>
      <c r="AP33" s="241"/>
      <c r="AQ33" s="241"/>
      <c r="AR33" s="241"/>
      <c r="AS33" s="241"/>
      <c r="AT33" s="241"/>
      <c r="AU33" s="242"/>
      <c r="AV33" s="243"/>
      <c r="AW33" s="241"/>
      <c r="AX33" s="241"/>
      <c r="AY33" s="241"/>
      <c r="AZ33" s="241"/>
      <c r="BA33" s="241"/>
      <c r="BB33" s="241"/>
      <c r="BC33" s="241"/>
      <c r="BD33" s="241"/>
      <c r="BE33" s="241"/>
      <c r="BF33" s="241"/>
      <c r="BG33" s="242"/>
      <c r="BH33" s="236"/>
    </row>
    <row r="34" spans="1:60" ht="18.75" x14ac:dyDescent="0.3">
      <c r="A34" s="283" t="s">
        <v>516</v>
      </c>
      <c r="B34" s="235"/>
      <c r="C34" s="235"/>
      <c r="D34" s="241"/>
      <c r="E34" s="245"/>
      <c r="F34" s="245"/>
      <c r="G34" s="245"/>
      <c r="H34" s="245"/>
      <c r="I34" s="245"/>
      <c r="J34" s="245"/>
      <c r="K34" s="253"/>
      <c r="L34" s="254"/>
      <c r="M34" s="245"/>
      <c r="N34" s="245"/>
      <c r="O34" s="245"/>
      <c r="P34" s="245"/>
      <c r="Q34" s="245"/>
      <c r="R34" s="245"/>
      <c r="S34" s="245"/>
      <c r="T34" s="245"/>
      <c r="U34" s="245"/>
      <c r="V34" s="245"/>
      <c r="W34" s="253"/>
      <c r="X34" s="254"/>
      <c r="Y34" s="245"/>
      <c r="Z34" s="245"/>
      <c r="AA34" s="245"/>
      <c r="AB34" s="241"/>
      <c r="AC34" s="241"/>
      <c r="AD34" s="241"/>
      <c r="AE34" s="247"/>
      <c r="AF34" s="246" t="str">
        <f>" - " &amp; $A34</f>
        <v xml:space="preserve"> - Approve and publish release descriptions (1st May)</v>
      </c>
      <c r="AG34" s="245"/>
      <c r="AH34" s="241"/>
      <c r="AI34" s="242"/>
      <c r="AJ34" s="243"/>
      <c r="AK34" s="241"/>
      <c r="AL34" s="241"/>
      <c r="AM34" s="241"/>
      <c r="AN34" s="241"/>
      <c r="AO34" s="241"/>
      <c r="AP34" s="241"/>
      <c r="AQ34" s="241"/>
      <c r="AR34" s="241"/>
      <c r="AS34" s="241"/>
      <c r="AT34" s="241"/>
      <c r="AU34" s="242"/>
      <c r="AV34" s="243"/>
      <c r="AW34" s="241"/>
      <c r="AX34" s="241"/>
      <c r="AY34" s="241"/>
      <c r="AZ34" s="241"/>
      <c r="BA34" s="241"/>
      <c r="BB34" s="241"/>
      <c r="BC34" s="241"/>
      <c r="BD34" s="241"/>
      <c r="BE34" s="241"/>
      <c r="BF34" s="241"/>
      <c r="BG34" s="242"/>
      <c r="BH34" s="236"/>
    </row>
    <row r="35" spans="1:60" ht="18.75" x14ac:dyDescent="0.3">
      <c r="A35" s="284"/>
      <c r="B35" s="235"/>
      <c r="C35" s="235"/>
      <c r="D35" s="241"/>
      <c r="E35" s="245"/>
      <c r="F35" s="245"/>
      <c r="G35" s="245"/>
      <c r="H35" s="245"/>
      <c r="I35" s="245"/>
      <c r="J35" s="245"/>
      <c r="K35" s="253"/>
      <c r="L35" s="254"/>
      <c r="M35" s="245"/>
      <c r="N35" s="245"/>
      <c r="O35" s="245"/>
      <c r="P35" s="245"/>
      <c r="Q35" s="245"/>
      <c r="R35" s="245"/>
      <c r="S35" s="245"/>
      <c r="T35" s="245"/>
      <c r="U35" s="245"/>
      <c r="V35" s="245"/>
      <c r="W35" s="253"/>
      <c r="X35" s="254"/>
      <c r="Y35" s="245"/>
      <c r="Z35" s="245"/>
      <c r="AA35" s="245"/>
      <c r="AB35" s="241"/>
      <c r="AC35" s="241"/>
      <c r="AD35" s="241"/>
      <c r="AE35" s="246"/>
      <c r="AF35" s="241"/>
      <c r="AG35" s="245"/>
      <c r="AH35" s="241"/>
      <c r="AI35" s="242"/>
      <c r="AJ35" s="243"/>
      <c r="AK35" s="241"/>
      <c r="AL35" s="241"/>
      <c r="AM35" s="241"/>
      <c r="AN35" s="241"/>
      <c r="AO35" s="241"/>
      <c r="AP35" s="241"/>
      <c r="AQ35" s="241"/>
      <c r="AR35" s="241"/>
      <c r="AS35" s="241"/>
      <c r="AT35" s="241"/>
      <c r="AU35" s="242"/>
      <c r="AV35" s="243"/>
      <c r="AW35" s="241"/>
      <c r="AX35" s="241"/>
      <c r="AY35" s="241"/>
      <c r="AZ35" s="241"/>
      <c r="BA35" s="241"/>
      <c r="BB35" s="241"/>
      <c r="BC35" s="241"/>
      <c r="BD35" s="241"/>
      <c r="BE35" s="241"/>
      <c r="BF35" s="241"/>
      <c r="BG35" s="242"/>
      <c r="BH35" s="236"/>
    </row>
    <row r="36" spans="1:60" ht="19.5" thickBot="1" x14ac:dyDescent="0.35">
      <c r="A36" s="282" t="s">
        <v>517</v>
      </c>
      <c r="B36" s="235"/>
      <c r="C36" s="235"/>
      <c r="D36" s="241"/>
      <c r="E36" s="245"/>
      <c r="F36" s="245"/>
      <c r="G36" s="245"/>
      <c r="H36" s="245"/>
      <c r="I36" s="245"/>
      <c r="J36" s="245"/>
      <c r="K36" s="253"/>
      <c r="L36" s="254"/>
      <c r="M36" s="245"/>
      <c r="N36" s="245"/>
      <c r="O36" s="245"/>
      <c r="P36" s="245"/>
      <c r="Q36" s="245"/>
      <c r="R36" s="245"/>
      <c r="S36" s="245"/>
      <c r="T36" s="245"/>
      <c r="U36" s="245"/>
      <c r="V36" s="245"/>
      <c r="W36" s="253"/>
      <c r="X36" s="254"/>
      <c r="Y36" s="245"/>
      <c r="Z36" s="245"/>
      <c r="AA36" s="245"/>
      <c r="AB36" s="241"/>
      <c r="AC36" s="241"/>
      <c r="AD36" s="241"/>
      <c r="AE36" s="241"/>
      <c r="AF36" s="500" t="str">
        <f>A36</f>
        <v>Minor release - 1st September</v>
      </c>
      <c r="AG36" s="501"/>
      <c r="AH36" s="501"/>
      <c r="AI36" s="501"/>
      <c r="AJ36" s="501"/>
      <c r="AK36" s="501"/>
      <c r="AL36" s="501"/>
      <c r="AM36" s="501"/>
      <c r="AN36" s="501"/>
      <c r="AO36" s="501"/>
      <c r="AP36" s="501"/>
      <c r="AQ36" s="501"/>
      <c r="AR36" s="501"/>
      <c r="AS36" s="501"/>
      <c r="AT36" s="501"/>
      <c r="AU36" s="502"/>
      <c r="AV36" s="243"/>
      <c r="AW36" s="241"/>
      <c r="AX36" s="241"/>
      <c r="AY36" s="241"/>
      <c r="AZ36" s="241"/>
      <c r="BA36" s="241"/>
      <c r="BB36" s="241"/>
      <c r="BC36" s="241"/>
      <c r="BD36" s="241"/>
      <c r="BE36" s="241"/>
      <c r="BF36" s="241"/>
      <c r="BG36" s="242"/>
      <c r="BH36" s="236"/>
    </row>
    <row r="37" spans="1:60" ht="6" customHeight="1" thickTop="1" thickBot="1" x14ac:dyDescent="0.35">
      <c r="A37" s="282"/>
      <c r="B37" s="235"/>
      <c r="C37" s="235"/>
      <c r="D37" s="241"/>
      <c r="E37" s="245"/>
      <c r="F37" s="245"/>
      <c r="G37" s="245"/>
      <c r="H37" s="245"/>
      <c r="I37" s="245"/>
      <c r="J37" s="245"/>
      <c r="K37" s="253"/>
      <c r="L37" s="254"/>
      <c r="M37" s="245"/>
      <c r="N37" s="245"/>
      <c r="O37" s="245"/>
      <c r="P37" s="245"/>
      <c r="Q37" s="245"/>
      <c r="R37" s="245"/>
      <c r="S37" s="245"/>
      <c r="T37" s="245"/>
      <c r="U37" s="245"/>
      <c r="V37" s="245"/>
      <c r="W37" s="253"/>
      <c r="X37" s="254"/>
      <c r="Y37" s="245"/>
      <c r="Z37" s="245"/>
      <c r="AA37" s="245"/>
      <c r="AB37" s="241"/>
      <c r="AC37" s="241"/>
      <c r="AD37" s="242"/>
      <c r="AE37" s="241"/>
      <c r="AF37" s="273"/>
      <c r="AG37" s="272"/>
      <c r="AH37" s="272"/>
      <c r="AI37" s="272"/>
      <c r="AJ37" s="272"/>
      <c r="AK37" s="272"/>
      <c r="AL37" s="272"/>
      <c r="AM37" s="272"/>
      <c r="AN37" s="272"/>
      <c r="AO37" s="272"/>
      <c r="AP37" s="272"/>
      <c r="AQ37" s="272"/>
      <c r="AR37" s="272"/>
      <c r="AS37" s="272"/>
      <c r="AT37" s="272"/>
      <c r="AU37" s="271"/>
      <c r="AV37" s="243"/>
      <c r="AW37" s="241"/>
      <c r="AX37" s="241"/>
      <c r="AY37" s="241"/>
      <c r="AZ37" s="241"/>
      <c r="BA37" s="241"/>
      <c r="BB37" s="241"/>
      <c r="BC37" s="241"/>
      <c r="BD37" s="241"/>
      <c r="BE37" s="241"/>
      <c r="BF37" s="241"/>
      <c r="BG37" s="242"/>
      <c r="BH37" s="236"/>
    </row>
    <row r="38" spans="1:60" ht="19.5" thickTop="1" x14ac:dyDescent="0.3">
      <c r="A38" s="283" t="s">
        <v>506</v>
      </c>
      <c r="B38" s="235"/>
      <c r="C38" s="235"/>
      <c r="D38" s="241"/>
      <c r="E38" s="245"/>
      <c r="F38" s="245"/>
      <c r="G38" s="245"/>
      <c r="H38" s="245"/>
      <c r="I38" s="245"/>
      <c r="J38" s="245"/>
      <c r="K38" s="253"/>
      <c r="L38" s="254"/>
      <c r="M38" s="245"/>
      <c r="N38" s="245"/>
      <c r="O38" s="245"/>
      <c r="P38" s="245"/>
      <c r="Q38" s="245"/>
      <c r="R38" s="245"/>
      <c r="S38" s="245"/>
      <c r="T38" s="245"/>
      <c r="U38" s="245"/>
      <c r="V38" s="245"/>
      <c r="W38" s="253"/>
      <c r="X38" s="254"/>
      <c r="Y38" s="245"/>
      <c r="Z38" s="245"/>
      <c r="AA38" s="245"/>
      <c r="AB38" s="241"/>
      <c r="AC38" s="241"/>
      <c r="AD38" s="241"/>
      <c r="AE38" s="241"/>
      <c r="AF38" s="512" t="str">
        <f>$A38</f>
        <v>Analyse, build, test (8 weeks)</v>
      </c>
      <c r="AG38" s="512"/>
      <c r="AH38" s="512"/>
      <c r="AI38" s="512"/>
      <c r="AJ38" s="512"/>
      <c r="AK38" s="512"/>
      <c r="AL38" s="512"/>
      <c r="AM38" s="512"/>
      <c r="AN38" s="246"/>
      <c r="AO38" s="241"/>
      <c r="AP38" s="241"/>
      <c r="AQ38" s="241"/>
      <c r="AR38" s="241"/>
      <c r="AS38" s="241"/>
      <c r="AT38" s="241"/>
      <c r="AU38" s="242"/>
      <c r="AV38" s="252"/>
      <c r="AW38" s="241"/>
      <c r="AX38" s="241"/>
      <c r="AY38" s="241"/>
      <c r="AZ38" s="241"/>
      <c r="BA38" s="241"/>
      <c r="BB38" s="241"/>
      <c r="BC38" s="241"/>
      <c r="BD38" s="241"/>
      <c r="BE38" s="241"/>
      <c r="BF38" s="241"/>
      <c r="BG38" s="242"/>
      <c r="BH38" s="236"/>
    </row>
    <row r="39" spans="1:60" ht="18.75" x14ac:dyDescent="0.3">
      <c r="A39" s="283" t="s">
        <v>506</v>
      </c>
      <c r="B39" s="235"/>
      <c r="C39" s="235"/>
      <c r="D39" s="241"/>
      <c r="E39" s="245"/>
      <c r="F39" s="245"/>
      <c r="G39" s="245"/>
      <c r="H39" s="245"/>
      <c r="I39" s="245"/>
      <c r="J39" s="245"/>
      <c r="K39" s="253"/>
      <c r="L39" s="254"/>
      <c r="M39" s="245"/>
      <c r="N39" s="245"/>
      <c r="O39" s="245"/>
      <c r="P39" s="245"/>
      <c r="Q39" s="245"/>
      <c r="R39" s="245"/>
      <c r="S39" s="245"/>
      <c r="T39" s="245"/>
      <c r="U39" s="245"/>
      <c r="V39" s="245"/>
      <c r="W39" s="253"/>
      <c r="X39" s="254"/>
      <c r="Y39" s="245"/>
      <c r="Z39" s="245"/>
      <c r="AA39" s="245"/>
      <c r="AB39" s="241"/>
      <c r="AC39" s="241"/>
      <c r="AD39" s="241"/>
      <c r="AE39" s="241"/>
      <c r="AF39" s="511" t="str">
        <f>$A39</f>
        <v>Analyse, build, test (8 weeks)</v>
      </c>
      <c r="AG39" s="511"/>
      <c r="AH39" s="511"/>
      <c r="AI39" s="511"/>
      <c r="AJ39" s="511"/>
      <c r="AK39" s="511"/>
      <c r="AL39" s="511"/>
      <c r="AM39" s="511"/>
      <c r="AN39" s="274"/>
      <c r="AO39" s="270"/>
      <c r="AP39" s="270"/>
      <c r="AQ39" s="270"/>
      <c r="AR39" s="270"/>
      <c r="AS39" s="270"/>
      <c r="AT39" s="270"/>
      <c r="AU39" s="269"/>
      <c r="AV39" s="243"/>
      <c r="AW39" s="241"/>
      <c r="AX39" s="241"/>
      <c r="AY39" s="241"/>
      <c r="AZ39" s="241"/>
      <c r="BA39" s="241"/>
      <c r="BB39" s="241"/>
      <c r="BC39" s="241"/>
      <c r="BD39" s="241"/>
      <c r="BE39" s="241"/>
      <c r="BF39" s="241"/>
      <c r="BG39" s="242"/>
      <c r="BH39" s="236"/>
    </row>
    <row r="40" spans="1:60" ht="18.75" x14ac:dyDescent="0.3">
      <c r="A40" s="283" t="s">
        <v>507</v>
      </c>
      <c r="B40" s="235"/>
      <c r="C40" s="235"/>
      <c r="D40" s="241"/>
      <c r="E40" s="245"/>
      <c r="F40" s="245"/>
      <c r="G40" s="245"/>
      <c r="H40" s="245"/>
      <c r="I40" s="245"/>
      <c r="J40" s="245"/>
      <c r="K40" s="253"/>
      <c r="L40" s="254"/>
      <c r="M40" s="245"/>
      <c r="N40" s="245"/>
      <c r="O40" s="245"/>
      <c r="P40" s="245"/>
      <c r="Q40" s="245"/>
      <c r="R40" s="245"/>
      <c r="S40" s="245"/>
      <c r="T40" s="245"/>
      <c r="U40" s="245"/>
      <c r="V40" s="245"/>
      <c r="W40" s="253"/>
      <c r="X40" s="254"/>
      <c r="Y40" s="245"/>
      <c r="Z40" s="245"/>
      <c r="AA40" s="245"/>
      <c r="AB40" s="241"/>
      <c r="AC40" s="241"/>
      <c r="AD40" s="241"/>
      <c r="AE40" s="241"/>
      <c r="AF40" s="241"/>
      <c r="AG40" s="241"/>
      <c r="AH40" s="241"/>
      <c r="AI40" s="242"/>
      <c r="AJ40" s="254"/>
      <c r="AK40" s="245"/>
      <c r="AL40" s="245"/>
      <c r="AM40" s="245"/>
      <c r="AN40" s="262"/>
      <c r="AO40" s="263"/>
      <c r="AP40" s="263"/>
      <c r="AQ40" s="265"/>
      <c r="AR40" s="246" t="str">
        <f>" - " &amp; $A40</f>
        <v xml:space="preserve"> - Public testing in PTE with feedback (4 weeks)</v>
      </c>
      <c r="AS40" s="245"/>
      <c r="AT40" s="241"/>
      <c r="AU40" s="242"/>
      <c r="AV40" s="243"/>
      <c r="AW40" s="241"/>
      <c r="AX40" s="241"/>
      <c r="AY40" s="241"/>
      <c r="AZ40" s="241"/>
      <c r="BA40" s="241"/>
      <c r="BB40" s="241"/>
      <c r="BC40" s="241"/>
      <c r="BD40" s="241"/>
      <c r="BE40" s="241"/>
      <c r="BF40" s="241"/>
      <c r="BG40" s="242"/>
      <c r="BH40" s="236"/>
    </row>
    <row r="41" spans="1:60" ht="18.75" x14ac:dyDescent="0.3">
      <c r="A41" s="283" t="s">
        <v>508</v>
      </c>
      <c r="B41" s="235"/>
      <c r="C41" s="235"/>
      <c r="D41" s="241"/>
      <c r="E41" s="245"/>
      <c r="F41" s="245"/>
      <c r="G41" s="245"/>
      <c r="H41" s="245"/>
      <c r="I41" s="245"/>
      <c r="J41" s="245"/>
      <c r="K41" s="253"/>
      <c r="L41" s="254"/>
      <c r="M41" s="245"/>
      <c r="N41" s="245"/>
      <c r="O41" s="245"/>
      <c r="P41" s="245"/>
      <c r="Q41" s="245"/>
      <c r="R41" s="245"/>
      <c r="S41" s="245"/>
      <c r="T41" s="245"/>
      <c r="U41" s="245"/>
      <c r="V41" s="245"/>
      <c r="W41" s="253"/>
      <c r="X41" s="254"/>
      <c r="Y41" s="245"/>
      <c r="Z41" s="245"/>
      <c r="AA41" s="245"/>
      <c r="AB41" s="241"/>
      <c r="AC41" s="241"/>
      <c r="AD41" s="241"/>
      <c r="AE41" s="241"/>
      <c r="AF41" s="241"/>
      <c r="AG41" s="241"/>
      <c r="AH41" s="241"/>
      <c r="AI41" s="242"/>
      <c r="AJ41" s="254"/>
      <c r="AK41" s="245"/>
      <c r="AL41" s="245"/>
      <c r="AM41" s="245"/>
      <c r="AN41" s="260"/>
      <c r="AO41" s="261"/>
      <c r="AP41" s="261"/>
      <c r="AQ41" s="261"/>
      <c r="AR41" s="264"/>
      <c r="AS41" s="246" t="str">
        <f>" - " &amp; $A41</f>
        <v xml:space="preserve"> - Analyse feedback and re-release in PTE</v>
      </c>
      <c r="AT41" s="241"/>
      <c r="AU41" s="242"/>
      <c r="AV41" s="243"/>
      <c r="AW41" s="241"/>
      <c r="AX41" s="241"/>
      <c r="AY41" s="241"/>
      <c r="AZ41" s="241"/>
      <c r="BA41" s="241"/>
      <c r="BB41" s="241"/>
      <c r="BC41" s="241"/>
      <c r="BD41" s="241"/>
      <c r="BE41" s="241"/>
      <c r="BF41" s="241"/>
      <c r="BG41" s="242"/>
      <c r="BH41" s="236"/>
    </row>
    <row r="42" spans="1:60" ht="18.75" x14ac:dyDescent="0.3">
      <c r="A42" s="283" t="s">
        <v>509</v>
      </c>
      <c r="B42" s="235"/>
      <c r="C42" s="235"/>
      <c r="D42" s="241"/>
      <c r="E42" s="245"/>
      <c r="F42" s="245"/>
      <c r="G42" s="245"/>
      <c r="H42" s="245"/>
      <c r="I42" s="245"/>
      <c r="J42" s="245"/>
      <c r="K42" s="253"/>
      <c r="L42" s="254"/>
      <c r="M42" s="245"/>
      <c r="N42" s="245"/>
      <c r="O42" s="245"/>
      <c r="P42" s="245"/>
      <c r="Q42" s="245"/>
      <c r="R42" s="245"/>
      <c r="S42" s="245"/>
      <c r="T42" s="245"/>
      <c r="U42" s="245"/>
      <c r="V42" s="245"/>
      <c r="W42" s="253"/>
      <c r="X42" s="254"/>
      <c r="Y42" s="245"/>
      <c r="Z42" s="245"/>
      <c r="AA42" s="245"/>
      <c r="AB42" s="241"/>
      <c r="AC42" s="241"/>
      <c r="AD42" s="241"/>
      <c r="AE42" s="241"/>
      <c r="AF42" s="241"/>
      <c r="AG42" s="241"/>
      <c r="AH42" s="241"/>
      <c r="AI42" s="242"/>
      <c r="AJ42" s="254"/>
      <c r="AK42" s="245"/>
      <c r="AL42" s="245"/>
      <c r="AM42" s="245"/>
      <c r="AN42" s="241"/>
      <c r="AO42" s="241"/>
      <c r="AP42" s="241"/>
      <c r="AQ42" s="241"/>
      <c r="AR42" s="247"/>
      <c r="AS42" s="246" t="str">
        <f>" - " &amp; $A42</f>
        <v xml:space="preserve"> - Approve and publish final release description (1 week)</v>
      </c>
      <c r="AT42" s="241"/>
      <c r="AU42" s="242"/>
      <c r="AV42" s="243"/>
      <c r="AW42" s="241"/>
      <c r="AX42" s="241"/>
      <c r="AY42" s="241"/>
      <c r="AZ42" s="241"/>
      <c r="BA42" s="241"/>
      <c r="BB42" s="241"/>
      <c r="BC42" s="241"/>
      <c r="BD42" s="241"/>
      <c r="BE42" s="241"/>
      <c r="BF42" s="241"/>
      <c r="BG42" s="242"/>
      <c r="BH42" s="236"/>
    </row>
    <row r="43" spans="1:60" ht="18.75" x14ac:dyDescent="0.3">
      <c r="A43" s="283" t="s">
        <v>510</v>
      </c>
      <c r="B43" s="235"/>
      <c r="C43" s="235"/>
      <c r="D43" s="241"/>
      <c r="E43" s="245"/>
      <c r="F43" s="245"/>
      <c r="G43" s="245"/>
      <c r="H43" s="245"/>
      <c r="I43" s="245"/>
      <c r="J43" s="245"/>
      <c r="K43" s="253"/>
      <c r="L43" s="254"/>
      <c r="M43" s="245"/>
      <c r="N43" s="245"/>
      <c r="O43" s="245"/>
      <c r="P43" s="245"/>
      <c r="Q43" s="245"/>
      <c r="R43" s="245"/>
      <c r="S43" s="245"/>
      <c r="T43" s="245"/>
      <c r="U43" s="245"/>
      <c r="V43" s="245"/>
      <c r="W43" s="253"/>
      <c r="X43" s="254"/>
      <c r="Y43" s="245"/>
      <c r="Z43" s="245"/>
      <c r="AA43" s="245"/>
      <c r="AB43" s="241"/>
      <c r="AC43" s="241"/>
      <c r="AD43" s="241"/>
      <c r="AE43" s="241"/>
      <c r="AF43" s="241"/>
      <c r="AG43" s="241"/>
      <c r="AH43" s="241"/>
      <c r="AI43" s="242"/>
      <c r="AJ43" s="254"/>
      <c r="AK43" s="245"/>
      <c r="AL43" s="245"/>
      <c r="AM43" s="245"/>
      <c r="AN43" s="241"/>
      <c r="AO43" s="241"/>
      <c r="AP43" s="241"/>
      <c r="AQ43" s="241"/>
      <c r="AR43" s="241"/>
      <c r="AS43" s="494"/>
      <c r="AT43" s="503"/>
      <c r="AU43" s="255" t="str">
        <f>" - " &amp; $A43</f>
        <v xml:space="preserve"> - Final Public testing in PTE (2 weeks)</v>
      </c>
      <c r="AV43" s="243"/>
      <c r="AW43" s="241"/>
      <c r="AX43" s="241"/>
      <c r="AY43" s="241"/>
      <c r="AZ43" s="241"/>
      <c r="BA43" s="241"/>
      <c r="BB43" s="241"/>
      <c r="BC43" s="241"/>
      <c r="BD43" s="241"/>
      <c r="BE43" s="241"/>
      <c r="BF43" s="241"/>
      <c r="BG43" s="242"/>
      <c r="BH43" s="236"/>
    </row>
    <row r="44" spans="1:60" ht="18.75" x14ac:dyDescent="0.3">
      <c r="A44" s="283" t="s">
        <v>518</v>
      </c>
      <c r="B44" s="235"/>
      <c r="C44" s="235"/>
      <c r="D44" s="241"/>
      <c r="E44" s="245"/>
      <c r="F44" s="245"/>
      <c r="G44" s="245"/>
      <c r="H44" s="245"/>
      <c r="I44" s="245"/>
      <c r="J44" s="245"/>
      <c r="K44" s="253"/>
      <c r="L44" s="254"/>
      <c r="M44" s="245"/>
      <c r="N44" s="245"/>
      <c r="O44" s="245"/>
      <c r="P44" s="245"/>
      <c r="Q44" s="245"/>
      <c r="R44" s="245"/>
      <c r="S44" s="245"/>
      <c r="T44" s="245"/>
      <c r="U44" s="245"/>
      <c r="V44" s="245"/>
      <c r="W44" s="253"/>
      <c r="X44" s="254"/>
      <c r="Y44" s="245"/>
      <c r="Z44" s="245"/>
      <c r="AA44" s="245"/>
      <c r="AB44" s="241"/>
      <c r="AC44" s="241"/>
      <c r="AD44" s="241"/>
      <c r="AE44" s="241"/>
      <c r="AF44" s="241"/>
      <c r="AG44" s="241"/>
      <c r="AH44" s="241"/>
      <c r="AI44" s="242"/>
      <c r="AJ44" s="254"/>
      <c r="AK44" s="245"/>
      <c r="AL44" s="245"/>
      <c r="AM44" s="245"/>
      <c r="AN44" s="241"/>
      <c r="AO44" s="241"/>
      <c r="AP44" s="241"/>
      <c r="AQ44" s="241"/>
      <c r="AR44" s="241"/>
      <c r="AS44" s="241"/>
      <c r="AT44" s="241"/>
      <c r="AU44" s="256"/>
      <c r="AV44" s="257" t="str">
        <f>" - " &amp; $A44</f>
        <v xml:space="preserve"> - New version in production (1st September)</v>
      </c>
      <c r="AW44" s="241"/>
      <c r="AX44" s="241"/>
      <c r="AY44" s="241"/>
      <c r="AZ44" s="241"/>
      <c r="BA44" s="241"/>
      <c r="BB44" s="241"/>
      <c r="BC44" s="241"/>
      <c r="BD44" s="241"/>
      <c r="BE44" s="241"/>
      <c r="BF44" s="241"/>
      <c r="BG44" s="242"/>
      <c r="BH44" s="236"/>
    </row>
    <row r="45" spans="1:60" ht="15" hidden="1" customHeight="1" x14ac:dyDescent="0.3">
      <c r="A45" s="281" t="s">
        <v>512</v>
      </c>
      <c r="B45" s="235"/>
      <c r="C45" s="235"/>
      <c r="D45" s="241"/>
      <c r="E45" s="245"/>
      <c r="F45" s="245"/>
      <c r="G45" s="245"/>
      <c r="H45" s="245"/>
      <c r="I45" s="245"/>
      <c r="J45" s="245"/>
      <c r="K45" s="253"/>
      <c r="L45" s="254"/>
      <c r="M45" s="245"/>
      <c r="N45" s="245"/>
      <c r="O45" s="245"/>
      <c r="P45" s="245"/>
      <c r="Q45" s="245"/>
      <c r="R45" s="245"/>
      <c r="S45" s="245"/>
      <c r="T45" s="245"/>
      <c r="U45" s="245"/>
      <c r="V45" s="245"/>
      <c r="W45" s="253"/>
      <c r="X45" s="254"/>
      <c r="Y45" s="245"/>
      <c r="Z45" s="245"/>
      <c r="AA45" s="245"/>
      <c r="AB45" s="241"/>
      <c r="AC45" s="241"/>
      <c r="AD45" s="241"/>
      <c r="AE45" s="241"/>
      <c r="AF45" s="241"/>
      <c r="AG45" s="241"/>
      <c r="AH45" s="241"/>
      <c r="AI45" s="242"/>
      <c r="AJ45" s="243"/>
      <c r="AK45" s="241"/>
      <c r="AL45" s="241"/>
      <c r="AM45" s="241"/>
      <c r="AN45" s="241"/>
      <c r="AO45" s="241"/>
      <c r="AP45" s="241"/>
      <c r="AQ45" s="241"/>
      <c r="AR45" s="241"/>
      <c r="AS45" s="241"/>
      <c r="AT45" s="241"/>
      <c r="AU45" s="242"/>
      <c r="AV45" s="243"/>
      <c r="AW45" s="241"/>
      <c r="AX45" s="241"/>
      <c r="AY45" s="241"/>
      <c r="AZ45" s="241"/>
      <c r="BA45" s="241"/>
      <c r="BB45" s="241"/>
      <c r="BC45" s="241"/>
      <c r="BD45" s="241"/>
      <c r="BE45" s="241"/>
      <c r="BF45" s="241"/>
      <c r="BG45" s="242"/>
      <c r="BH45" s="236"/>
    </row>
    <row r="46" spans="1:60" ht="18.75" x14ac:dyDescent="0.3">
      <c r="B46" s="235"/>
      <c r="C46" s="235"/>
      <c r="D46" s="241"/>
      <c r="E46" s="245"/>
      <c r="F46" s="245"/>
      <c r="G46" s="245"/>
      <c r="H46" s="245"/>
      <c r="I46" s="245"/>
      <c r="J46" s="245"/>
      <c r="K46" s="253"/>
      <c r="L46" s="254"/>
      <c r="M46" s="245"/>
      <c r="N46" s="245"/>
      <c r="O46" s="245"/>
      <c r="P46" s="245"/>
      <c r="Q46" s="245"/>
      <c r="R46" s="245"/>
      <c r="S46" s="245"/>
      <c r="T46" s="245"/>
      <c r="U46" s="245"/>
      <c r="V46" s="245"/>
      <c r="W46" s="253"/>
      <c r="X46" s="254"/>
      <c r="Y46" s="245"/>
      <c r="Z46" s="245"/>
      <c r="AA46" s="245"/>
      <c r="AB46" s="241"/>
      <c r="AC46" s="245"/>
      <c r="AD46" s="245"/>
      <c r="AE46" s="245"/>
      <c r="AF46" s="245"/>
      <c r="AG46" s="245"/>
      <c r="AH46" s="245"/>
      <c r="AI46" s="253"/>
      <c r="AJ46" s="254"/>
      <c r="AK46" s="245"/>
      <c r="AL46" s="245"/>
      <c r="AM46" s="245"/>
      <c r="AN46" s="245"/>
      <c r="AO46" s="245"/>
      <c r="AP46" s="245"/>
      <c r="AQ46" s="245"/>
      <c r="AR46" s="245"/>
      <c r="AS46" s="245"/>
      <c r="AT46" s="245"/>
      <c r="AU46" s="253"/>
      <c r="AV46" s="254"/>
      <c r="AW46" s="245"/>
      <c r="AX46" s="245"/>
      <c r="AY46" s="245"/>
      <c r="AZ46" s="245"/>
      <c r="BA46" s="245"/>
      <c r="BB46" s="245"/>
      <c r="BC46" s="245"/>
      <c r="BD46" s="245"/>
      <c r="BE46" s="245"/>
      <c r="BF46" s="245"/>
      <c r="BG46" s="253"/>
      <c r="BH46" s="236"/>
    </row>
    <row r="47" spans="1:60" ht="19.5" thickBot="1" x14ac:dyDescent="0.35">
      <c r="A47" s="282" t="s">
        <v>519</v>
      </c>
      <c r="B47" s="235"/>
      <c r="C47" s="235"/>
      <c r="D47" s="241"/>
      <c r="E47" s="245"/>
      <c r="F47" s="245"/>
      <c r="G47" s="245"/>
      <c r="H47" s="245"/>
      <c r="I47" s="245"/>
      <c r="J47" s="245"/>
      <c r="K47" s="253"/>
      <c r="L47" s="254"/>
      <c r="M47" s="245"/>
      <c r="N47" s="245"/>
      <c r="O47" s="245"/>
      <c r="P47" s="245"/>
      <c r="Q47" s="245"/>
      <c r="R47" s="245"/>
      <c r="S47" s="245"/>
      <c r="T47" s="245"/>
      <c r="U47" s="245"/>
      <c r="V47" s="245"/>
      <c r="W47" s="253"/>
      <c r="X47" s="254"/>
      <c r="Y47" s="245"/>
      <c r="Z47" s="245"/>
      <c r="AA47" s="245"/>
      <c r="AB47" s="241"/>
      <c r="AC47" s="241"/>
      <c r="AD47" s="241"/>
      <c r="AE47" s="241"/>
      <c r="AF47" s="500" t="str">
        <f>A47</f>
        <v>Major release - 1st December</v>
      </c>
      <c r="AG47" s="501"/>
      <c r="AH47" s="501"/>
      <c r="AI47" s="501"/>
      <c r="AJ47" s="501"/>
      <c r="AK47" s="501"/>
      <c r="AL47" s="501"/>
      <c r="AM47" s="501"/>
      <c r="AN47" s="501"/>
      <c r="AO47" s="501"/>
      <c r="AP47" s="501"/>
      <c r="AQ47" s="501"/>
      <c r="AR47" s="501"/>
      <c r="AS47" s="501"/>
      <c r="AT47" s="501"/>
      <c r="AU47" s="501"/>
      <c r="AV47" s="501"/>
      <c r="AW47" s="501"/>
      <c r="AX47" s="501"/>
      <c r="AY47" s="501"/>
      <c r="AZ47" s="501"/>
      <c r="BA47" s="501"/>
      <c r="BB47" s="501"/>
      <c r="BC47" s="501"/>
      <c r="BD47" s="501"/>
      <c r="BE47" s="501"/>
      <c r="BF47" s="501"/>
      <c r="BG47" s="502"/>
      <c r="BH47" s="243"/>
    </row>
    <row r="48" spans="1:60" ht="6" customHeight="1" thickTop="1" thickBot="1" x14ac:dyDescent="0.35">
      <c r="A48" s="282"/>
      <c r="B48" s="235"/>
      <c r="C48" s="235"/>
      <c r="D48" s="241"/>
      <c r="E48" s="245"/>
      <c r="F48" s="245"/>
      <c r="G48" s="245"/>
      <c r="H48" s="245"/>
      <c r="I48" s="245"/>
      <c r="J48" s="245"/>
      <c r="K48" s="253"/>
      <c r="L48" s="254"/>
      <c r="M48" s="245"/>
      <c r="N48" s="245"/>
      <c r="O48" s="245"/>
      <c r="P48" s="245"/>
      <c r="Q48" s="245"/>
      <c r="R48" s="245"/>
      <c r="S48" s="245"/>
      <c r="T48" s="245"/>
      <c r="U48" s="245"/>
      <c r="V48" s="245"/>
      <c r="W48" s="253"/>
      <c r="X48" s="254"/>
      <c r="Y48" s="245"/>
      <c r="Z48" s="245"/>
      <c r="AA48" s="245"/>
      <c r="AB48" s="241"/>
      <c r="AC48" s="241"/>
      <c r="AD48" s="242"/>
      <c r="AE48" s="241"/>
      <c r="AF48" s="273"/>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1"/>
      <c r="BH48" s="243"/>
    </row>
    <row r="49" spans="1:60" ht="19.5" thickTop="1" x14ac:dyDescent="0.3">
      <c r="A49" s="283" t="s">
        <v>514</v>
      </c>
      <c r="B49" s="235"/>
      <c r="C49" s="235"/>
      <c r="D49" s="241"/>
      <c r="E49" s="245"/>
      <c r="F49" s="245"/>
      <c r="G49" s="245"/>
      <c r="H49" s="245"/>
      <c r="I49" s="245"/>
      <c r="J49" s="245"/>
      <c r="K49" s="253"/>
      <c r="L49" s="254"/>
      <c r="M49" s="245"/>
      <c r="N49" s="245"/>
      <c r="O49" s="245"/>
      <c r="P49" s="245"/>
      <c r="Q49" s="245"/>
      <c r="R49" s="245"/>
      <c r="S49" s="245"/>
      <c r="T49" s="245"/>
      <c r="U49" s="245"/>
      <c r="V49" s="245"/>
      <c r="W49" s="253"/>
      <c r="X49" s="254"/>
      <c r="Y49" s="245"/>
      <c r="Z49" s="245"/>
      <c r="AA49" s="245"/>
      <c r="AB49" s="241"/>
      <c r="AC49" s="241"/>
      <c r="AD49" s="241"/>
      <c r="AE49" s="241"/>
      <c r="AF49" s="505" t="str">
        <f>$A49</f>
        <v>Analyse, build, test (20 weeks)</v>
      </c>
      <c r="AG49" s="506"/>
      <c r="AH49" s="506"/>
      <c r="AI49" s="506"/>
      <c r="AJ49" s="506"/>
      <c r="AK49" s="506"/>
      <c r="AL49" s="506"/>
      <c r="AM49" s="506"/>
      <c r="AN49" s="506"/>
      <c r="AO49" s="506"/>
      <c r="AP49" s="506"/>
      <c r="AQ49" s="506"/>
      <c r="AR49" s="506"/>
      <c r="AS49" s="506"/>
      <c r="AT49" s="506"/>
      <c r="AU49" s="506"/>
      <c r="AV49" s="506"/>
      <c r="AW49" s="506"/>
      <c r="AX49" s="506"/>
      <c r="AY49" s="507"/>
      <c r="AZ49" s="241"/>
      <c r="BA49" s="241"/>
      <c r="BB49" s="241"/>
      <c r="BC49" s="241"/>
      <c r="BD49" s="241"/>
      <c r="BE49" s="241"/>
      <c r="BF49" s="241"/>
      <c r="BG49" s="242"/>
      <c r="BH49" s="252"/>
    </row>
    <row r="50" spans="1:60" ht="18.75" x14ac:dyDescent="0.3">
      <c r="A50" s="283" t="s">
        <v>514</v>
      </c>
      <c r="B50" s="235"/>
      <c r="C50" s="235"/>
      <c r="D50" s="241"/>
      <c r="E50" s="245"/>
      <c r="F50" s="245"/>
      <c r="G50" s="245"/>
      <c r="H50" s="245"/>
      <c r="I50" s="245"/>
      <c r="J50" s="245"/>
      <c r="K50" s="253"/>
      <c r="L50" s="254"/>
      <c r="M50" s="245"/>
      <c r="N50" s="245"/>
      <c r="O50" s="245"/>
      <c r="P50" s="245"/>
      <c r="Q50" s="245"/>
      <c r="R50" s="245"/>
      <c r="S50" s="245"/>
      <c r="T50" s="245"/>
      <c r="U50" s="245"/>
      <c r="V50" s="245"/>
      <c r="W50" s="253"/>
      <c r="X50" s="254"/>
      <c r="Y50" s="245"/>
      <c r="Z50" s="245"/>
      <c r="AA50" s="245"/>
      <c r="AB50" s="241"/>
      <c r="AC50" s="241"/>
      <c r="AD50" s="241"/>
      <c r="AE50" s="241"/>
      <c r="AF50" s="497" t="str">
        <f>$A50</f>
        <v>Analyse, build, test (20 weeks)</v>
      </c>
      <c r="AG50" s="498"/>
      <c r="AH50" s="498"/>
      <c r="AI50" s="498"/>
      <c r="AJ50" s="498"/>
      <c r="AK50" s="498"/>
      <c r="AL50" s="498"/>
      <c r="AM50" s="498"/>
      <c r="AN50" s="498"/>
      <c r="AO50" s="498"/>
      <c r="AP50" s="498"/>
      <c r="AQ50" s="498"/>
      <c r="AR50" s="498"/>
      <c r="AS50" s="498"/>
      <c r="AT50" s="498"/>
      <c r="AU50" s="498"/>
      <c r="AV50" s="498"/>
      <c r="AW50" s="498"/>
      <c r="AX50" s="498"/>
      <c r="AY50" s="504"/>
      <c r="AZ50" s="270"/>
      <c r="BA50" s="270"/>
      <c r="BB50" s="270"/>
      <c r="BC50" s="270"/>
      <c r="BD50" s="270"/>
      <c r="BE50" s="270"/>
      <c r="BF50" s="270"/>
      <c r="BG50" s="269"/>
      <c r="BH50" s="243"/>
    </row>
    <row r="51" spans="1:60" ht="18.75" x14ac:dyDescent="0.3">
      <c r="A51" s="283" t="s">
        <v>507</v>
      </c>
      <c r="B51" s="235"/>
      <c r="C51" s="235"/>
      <c r="D51" s="241"/>
      <c r="E51" s="245"/>
      <c r="F51" s="245"/>
      <c r="G51" s="245"/>
      <c r="H51" s="245"/>
      <c r="I51" s="245"/>
      <c r="J51" s="245"/>
      <c r="K51" s="253"/>
      <c r="L51" s="254"/>
      <c r="M51" s="245"/>
      <c r="N51" s="245"/>
      <c r="O51" s="245"/>
      <c r="P51" s="245"/>
      <c r="Q51" s="245"/>
      <c r="R51" s="245"/>
      <c r="S51" s="245"/>
      <c r="T51" s="245"/>
      <c r="U51" s="245"/>
      <c r="V51" s="245"/>
      <c r="W51" s="253"/>
      <c r="X51" s="254"/>
      <c r="Y51" s="245"/>
      <c r="Z51" s="245"/>
      <c r="AA51" s="245"/>
      <c r="AB51" s="241"/>
      <c r="AC51" s="241"/>
      <c r="AD51" s="241"/>
      <c r="AE51" s="241"/>
      <c r="AF51" s="241"/>
      <c r="AG51" s="241"/>
      <c r="AH51" s="241"/>
      <c r="AI51" s="242"/>
      <c r="AJ51" s="254"/>
      <c r="AK51" s="245"/>
      <c r="AL51" s="245"/>
      <c r="AM51" s="245"/>
      <c r="AN51" s="245"/>
      <c r="AO51" s="245"/>
      <c r="AP51" s="245"/>
      <c r="AQ51" s="245"/>
      <c r="AR51" s="245"/>
      <c r="AS51" s="245"/>
      <c r="AT51" s="245"/>
      <c r="AU51" s="253"/>
      <c r="AV51" s="254"/>
      <c r="AW51" s="241"/>
      <c r="AX51" s="241"/>
      <c r="AY51" s="258" t="str">
        <f>$A51 &amp; " - "</f>
        <v xml:space="preserve">Public testing in PTE with feedback (4 weeks) - </v>
      </c>
      <c r="AZ51" s="494"/>
      <c r="BA51" s="495"/>
      <c r="BB51" s="495"/>
      <c r="BC51" s="503"/>
      <c r="BE51" s="245"/>
      <c r="BF51" s="241"/>
      <c r="BG51" s="242"/>
      <c r="BH51" s="236"/>
    </row>
    <row r="52" spans="1:60" ht="18.75" x14ac:dyDescent="0.3">
      <c r="A52" s="283" t="s">
        <v>508</v>
      </c>
      <c r="B52" s="235"/>
      <c r="C52" s="235"/>
      <c r="D52" s="241"/>
      <c r="E52" s="245"/>
      <c r="F52" s="245"/>
      <c r="G52" s="245"/>
      <c r="H52" s="245"/>
      <c r="I52" s="245"/>
      <c r="J52" s="245"/>
      <c r="K52" s="253"/>
      <c r="L52" s="254"/>
      <c r="M52" s="245"/>
      <c r="N52" s="245"/>
      <c r="O52" s="245"/>
      <c r="P52" s="245"/>
      <c r="Q52" s="245"/>
      <c r="R52" s="245"/>
      <c r="S52" s="245"/>
      <c r="T52" s="245"/>
      <c r="U52" s="245"/>
      <c r="V52" s="245"/>
      <c r="W52" s="253"/>
      <c r="X52" s="254"/>
      <c r="Y52" s="245"/>
      <c r="Z52" s="245"/>
      <c r="AA52" s="245"/>
      <c r="AB52" s="241"/>
      <c r="AC52" s="241"/>
      <c r="AD52" s="241"/>
      <c r="AE52" s="241"/>
      <c r="AF52" s="241"/>
      <c r="AG52" s="241"/>
      <c r="AH52" s="241"/>
      <c r="AI52" s="242"/>
      <c r="AJ52" s="254"/>
      <c r="AK52" s="245"/>
      <c r="AL52" s="245"/>
      <c r="AM52" s="245"/>
      <c r="AN52" s="245"/>
      <c r="AO52" s="245"/>
      <c r="AP52" s="245"/>
      <c r="AQ52" s="245"/>
      <c r="AR52" s="245"/>
      <c r="AS52" s="245"/>
      <c r="AT52" s="245"/>
      <c r="AU52" s="253"/>
      <c r="AV52" s="254"/>
      <c r="AW52" s="241"/>
      <c r="AX52" s="241"/>
      <c r="AY52" s="258" t="str">
        <f>$A52 &amp; " - "</f>
        <v xml:space="preserve">Analyse feedback and re-release in PTE - </v>
      </c>
      <c r="AZ52" s="497"/>
      <c r="BA52" s="498"/>
      <c r="BB52" s="498"/>
      <c r="BC52" s="498"/>
      <c r="BD52" s="504"/>
      <c r="BE52" s="246"/>
      <c r="BF52" s="241"/>
      <c r="BG52" s="242"/>
      <c r="BH52" s="236"/>
    </row>
    <row r="53" spans="1:60" ht="18.75" x14ac:dyDescent="0.3">
      <c r="A53" s="283" t="s">
        <v>509</v>
      </c>
      <c r="B53" s="235"/>
      <c r="C53" s="235"/>
      <c r="D53" s="241"/>
      <c r="E53" s="245"/>
      <c r="F53" s="245"/>
      <c r="G53" s="245"/>
      <c r="H53" s="245"/>
      <c r="I53" s="245"/>
      <c r="J53" s="245"/>
      <c r="K53" s="253"/>
      <c r="L53" s="254"/>
      <c r="M53" s="245"/>
      <c r="N53" s="245"/>
      <c r="O53" s="245"/>
      <c r="P53" s="245"/>
      <c r="Q53" s="245"/>
      <c r="R53" s="245"/>
      <c r="S53" s="245"/>
      <c r="T53" s="245"/>
      <c r="U53" s="245"/>
      <c r="V53" s="245"/>
      <c r="W53" s="253"/>
      <c r="X53" s="254"/>
      <c r="Y53" s="245"/>
      <c r="Z53" s="245"/>
      <c r="AA53" s="245"/>
      <c r="AB53" s="241"/>
      <c r="AC53" s="241"/>
      <c r="AD53" s="241"/>
      <c r="AE53" s="241"/>
      <c r="AF53" s="241"/>
      <c r="AG53" s="241"/>
      <c r="AH53" s="241"/>
      <c r="AI53" s="242"/>
      <c r="AJ53" s="254"/>
      <c r="AK53" s="245"/>
      <c r="AL53" s="245"/>
      <c r="AM53" s="245"/>
      <c r="AN53" s="245"/>
      <c r="AO53" s="245"/>
      <c r="AP53" s="245"/>
      <c r="AQ53" s="245"/>
      <c r="AR53" s="245"/>
      <c r="AS53" s="245"/>
      <c r="AT53" s="245"/>
      <c r="AU53" s="253"/>
      <c r="AV53" s="254"/>
      <c r="AW53" s="241"/>
      <c r="AX53" s="241"/>
      <c r="AY53" s="241"/>
      <c r="AZ53" s="241"/>
      <c r="BA53" s="241"/>
      <c r="BB53" s="241"/>
      <c r="BC53" s="258" t="str">
        <f>$A53 &amp; " - "</f>
        <v xml:space="preserve">Approve and publish final release description (1 week) - </v>
      </c>
      <c r="BD53" s="247"/>
      <c r="BE53" s="246"/>
      <c r="BF53" s="241"/>
      <c r="BG53" s="242"/>
      <c r="BH53" s="236"/>
    </row>
    <row r="54" spans="1:60" ht="18.75" x14ac:dyDescent="0.3">
      <c r="A54" s="283" t="s">
        <v>510</v>
      </c>
      <c r="B54" s="235"/>
      <c r="C54" s="235"/>
      <c r="D54" s="241"/>
      <c r="E54" s="245"/>
      <c r="F54" s="245"/>
      <c r="G54" s="245"/>
      <c r="H54" s="245"/>
      <c r="I54" s="245"/>
      <c r="J54" s="245"/>
      <c r="K54" s="253"/>
      <c r="L54" s="254"/>
      <c r="M54" s="245"/>
      <c r="N54" s="245"/>
      <c r="O54" s="245"/>
      <c r="P54" s="245"/>
      <c r="Q54" s="245"/>
      <c r="R54" s="245"/>
      <c r="S54" s="245"/>
      <c r="T54" s="245"/>
      <c r="U54" s="245"/>
      <c r="V54" s="245"/>
      <c r="W54" s="253"/>
      <c r="X54" s="254"/>
      <c r="Y54" s="245"/>
      <c r="Z54" s="245"/>
      <c r="AA54" s="245"/>
      <c r="AB54" s="241"/>
      <c r="AC54" s="241"/>
      <c r="AD54" s="241"/>
      <c r="AE54" s="241"/>
      <c r="AF54" s="241"/>
      <c r="AG54" s="241"/>
      <c r="AH54" s="241"/>
      <c r="AI54" s="242"/>
      <c r="AJ54" s="254"/>
      <c r="AK54" s="245"/>
      <c r="AL54" s="245"/>
      <c r="AM54" s="245"/>
      <c r="AN54" s="245"/>
      <c r="AO54" s="245"/>
      <c r="AP54" s="245"/>
      <c r="AQ54" s="245"/>
      <c r="AR54" s="245"/>
      <c r="AS54" s="245"/>
      <c r="AT54" s="245"/>
      <c r="AU54" s="253"/>
      <c r="AV54" s="254"/>
      <c r="AW54" s="241"/>
      <c r="AX54" s="241"/>
      <c r="AY54" s="241"/>
      <c r="AZ54" s="241"/>
      <c r="BA54" s="241"/>
      <c r="BB54" s="241"/>
      <c r="BC54" s="241"/>
      <c r="BD54" s="258" t="str">
        <f>$A54 &amp; " - "</f>
        <v xml:space="preserve">Final Public testing in PTE (2 weeks) - </v>
      </c>
      <c r="BE54" s="262"/>
      <c r="BF54" s="265"/>
      <c r="BG54" s="255"/>
      <c r="BH54" s="236"/>
    </row>
    <row r="55" spans="1:60" ht="18.75" x14ac:dyDescent="0.3">
      <c r="A55" s="283" t="s">
        <v>520</v>
      </c>
      <c r="B55" s="235"/>
      <c r="C55" s="235"/>
      <c r="D55" s="241"/>
      <c r="E55" s="245"/>
      <c r="F55" s="245"/>
      <c r="G55" s="245"/>
      <c r="H55" s="245"/>
      <c r="I55" s="245"/>
      <c r="J55" s="245"/>
      <c r="K55" s="253"/>
      <c r="L55" s="254"/>
      <c r="M55" s="245"/>
      <c r="N55" s="245"/>
      <c r="O55" s="245"/>
      <c r="P55" s="245"/>
      <c r="Q55" s="245"/>
      <c r="R55" s="245"/>
      <c r="S55" s="245"/>
      <c r="T55" s="245"/>
      <c r="U55" s="245"/>
      <c r="V55" s="245"/>
      <c r="W55" s="253"/>
      <c r="X55" s="254"/>
      <c r="Y55" s="245"/>
      <c r="Z55" s="245"/>
      <c r="AA55" s="245"/>
      <c r="AB55" s="241"/>
      <c r="AC55" s="241"/>
      <c r="AD55" s="241"/>
      <c r="AE55" s="241"/>
      <c r="AF55" s="241"/>
      <c r="AG55" s="241"/>
      <c r="AH55" s="241"/>
      <c r="AI55" s="242"/>
      <c r="AJ55" s="254"/>
      <c r="AK55" s="245"/>
      <c r="AL55" s="245"/>
      <c r="AM55" s="245"/>
      <c r="AN55" s="245"/>
      <c r="AO55" s="245"/>
      <c r="AP55" s="245"/>
      <c r="AQ55" s="245"/>
      <c r="AR55" s="245"/>
      <c r="AS55" s="245"/>
      <c r="AT55" s="245"/>
      <c r="AU55" s="253"/>
      <c r="AV55" s="254"/>
      <c r="AW55" s="241"/>
      <c r="AX55" s="241"/>
      <c r="AY55" s="241"/>
      <c r="AZ55" s="241"/>
      <c r="BA55" s="241"/>
      <c r="BB55" s="241"/>
      <c r="BC55" s="241"/>
      <c r="BD55" s="241"/>
      <c r="BE55" s="241"/>
      <c r="BF55" s="259" t="str">
        <f>$A55 &amp; " - "</f>
        <v xml:space="preserve">New version in production (1st December) - </v>
      </c>
      <c r="BG55" s="256"/>
      <c r="BH55" s="236"/>
    </row>
    <row r="56" spans="1:60" ht="18.75" x14ac:dyDescent="0.3">
      <c r="B56" s="235"/>
      <c r="C56" s="235"/>
      <c r="D56" s="241"/>
      <c r="E56" s="245"/>
      <c r="F56" s="245"/>
      <c r="G56" s="245"/>
      <c r="H56" s="245"/>
      <c r="I56" s="245"/>
      <c r="J56" s="245"/>
      <c r="K56" s="253"/>
      <c r="L56" s="254"/>
      <c r="M56" s="245"/>
      <c r="N56" s="245"/>
      <c r="O56" s="245"/>
      <c r="P56" s="245"/>
      <c r="Q56" s="245"/>
      <c r="R56" s="245"/>
      <c r="S56" s="245"/>
      <c r="T56" s="245"/>
      <c r="U56" s="245"/>
      <c r="V56" s="245"/>
      <c r="W56" s="253"/>
      <c r="X56" s="254"/>
      <c r="Y56" s="245"/>
      <c r="Z56" s="245"/>
      <c r="AA56" s="245"/>
      <c r="AB56" s="241"/>
      <c r="AC56" s="245"/>
      <c r="AD56" s="245"/>
      <c r="AE56" s="245"/>
      <c r="AF56" s="245"/>
      <c r="AG56" s="245"/>
      <c r="AH56" s="245"/>
      <c r="AI56" s="253"/>
      <c r="AJ56" s="254"/>
      <c r="AK56" s="245"/>
      <c r="AL56" s="245"/>
      <c r="AM56" s="245"/>
      <c r="AN56" s="245"/>
      <c r="AO56" s="245"/>
      <c r="AP56" s="245"/>
      <c r="AQ56" s="245"/>
      <c r="AR56" s="245"/>
      <c r="AS56" s="245"/>
      <c r="AT56" s="245"/>
      <c r="AU56" s="253"/>
      <c r="AV56" s="254"/>
      <c r="AW56" s="245"/>
      <c r="AX56" s="245"/>
      <c r="AY56" s="245"/>
      <c r="AZ56" s="245"/>
      <c r="BA56" s="245"/>
      <c r="BB56" s="245"/>
      <c r="BC56" s="245"/>
      <c r="BD56" s="245"/>
      <c r="BE56" s="245"/>
      <c r="BF56" s="245"/>
      <c r="BG56" s="253"/>
      <c r="BH56" s="236"/>
    </row>
    <row r="57" spans="1:60" ht="19.5" thickBot="1" x14ac:dyDescent="0.35">
      <c r="A57" s="282" t="s">
        <v>521</v>
      </c>
      <c r="B57" s="235"/>
      <c r="C57" s="235"/>
      <c r="D57" s="500" t="str">
        <f>A57</f>
        <v>Micro releases</v>
      </c>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c r="AI57" s="501"/>
      <c r="AJ57" s="501"/>
      <c r="AK57" s="501"/>
      <c r="AL57" s="501"/>
      <c r="AM57" s="501"/>
      <c r="AN57" s="501"/>
      <c r="AO57" s="501"/>
      <c r="AP57" s="501"/>
      <c r="AQ57" s="501"/>
      <c r="AR57" s="501"/>
      <c r="AS57" s="501"/>
      <c r="AT57" s="501"/>
      <c r="AU57" s="501"/>
      <c r="AV57" s="501"/>
      <c r="AW57" s="501"/>
      <c r="AX57" s="501"/>
      <c r="AY57" s="501"/>
      <c r="AZ57" s="501"/>
      <c r="BA57" s="501"/>
      <c r="BB57" s="501"/>
      <c r="BC57" s="501"/>
      <c r="BD57" s="501"/>
      <c r="BE57" s="501"/>
      <c r="BF57" s="501"/>
      <c r="BG57" s="502"/>
    </row>
    <row r="58" spans="1:60" ht="6" customHeight="1" thickTop="1" thickBot="1" x14ac:dyDescent="0.35">
      <c r="A58" s="282"/>
      <c r="B58" s="235"/>
      <c r="C58" s="235"/>
      <c r="D58" s="268"/>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6"/>
      <c r="BH58" s="236"/>
    </row>
    <row r="59" spans="1:60" ht="19.5" thickTop="1" x14ac:dyDescent="0.3">
      <c r="A59" s="283" t="s">
        <v>522</v>
      </c>
      <c r="B59" s="235"/>
      <c r="C59" s="235"/>
      <c r="D59" s="492" t="str">
        <f>$A59</f>
        <v>Update pipeline, prioritise micro releases, update and publish release schedule</v>
      </c>
      <c r="E59" s="493"/>
      <c r="F59" s="493"/>
      <c r="G59" s="493"/>
      <c r="H59" s="493"/>
      <c r="I59" s="493"/>
      <c r="J59" s="493"/>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3"/>
      <c r="AJ59" s="493"/>
      <c r="AK59" s="493"/>
      <c r="AL59" s="493"/>
      <c r="AM59" s="493"/>
      <c r="AN59" s="493"/>
      <c r="AO59" s="493"/>
      <c r="AP59" s="493"/>
      <c r="AQ59" s="493"/>
      <c r="AR59" s="493"/>
      <c r="AS59" s="493"/>
      <c r="AT59" s="493"/>
      <c r="AU59" s="493"/>
      <c r="AV59" s="493"/>
      <c r="AW59" s="493"/>
      <c r="AX59" s="493"/>
      <c r="AY59" s="493"/>
      <c r="AZ59" s="493"/>
      <c r="BA59" s="493"/>
      <c r="BB59" s="493"/>
      <c r="BC59" s="493"/>
      <c r="BD59" s="493"/>
      <c r="BE59" s="493"/>
      <c r="BF59" s="493"/>
      <c r="BG59" s="493"/>
      <c r="BH59" s="251"/>
    </row>
    <row r="60" spans="1:60" ht="18.75" x14ac:dyDescent="0.3">
      <c r="A60" s="283" t="s">
        <v>523</v>
      </c>
      <c r="B60" s="235"/>
      <c r="C60" s="235"/>
      <c r="D60" s="494" t="str">
        <f>$A60</f>
        <v>Analyse, build, test, provide feedback</v>
      </c>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c r="AU60" s="495"/>
      <c r="AV60" s="495"/>
      <c r="AW60" s="495"/>
      <c r="AX60" s="495"/>
      <c r="AY60" s="495"/>
      <c r="AZ60" s="495"/>
      <c r="BA60" s="495"/>
      <c r="BB60" s="495"/>
      <c r="BC60" s="495"/>
      <c r="BD60" s="495"/>
      <c r="BE60" s="495"/>
      <c r="BF60" s="495"/>
      <c r="BG60" s="496"/>
      <c r="BH60" s="236"/>
    </row>
    <row r="61" spans="1:60" ht="18.75" x14ac:dyDescent="0.3">
      <c r="A61" s="283" t="s">
        <v>524</v>
      </c>
      <c r="B61" s="235"/>
      <c r="C61" s="235"/>
      <c r="D61" s="497" t="str">
        <f>$A61</f>
        <v>Develop release descriptions, analyse feedback, build, test, deploy in PTE and production</v>
      </c>
      <c r="E61" s="498"/>
      <c r="F61" s="498"/>
      <c r="G61" s="498"/>
      <c r="H61" s="498"/>
      <c r="I61" s="498"/>
      <c r="J61" s="498"/>
      <c r="K61" s="498"/>
      <c r="L61" s="498"/>
      <c r="M61" s="498"/>
      <c r="N61" s="498"/>
      <c r="O61" s="498"/>
      <c r="P61" s="498"/>
      <c r="Q61" s="498"/>
      <c r="R61" s="498"/>
      <c r="S61" s="498"/>
      <c r="T61" s="498"/>
      <c r="U61" s="498"/>
      <c r="V61" s="498"/>
      <c r="W61" s="498"/>
      <c r="X61" s="498"/>
      <c r="Y61" s="498"/>
      <c r="Z61" s="498"/>
      <c r="AA61" s="498"/>
      <c r="AB61" s="498"/>
      <c r="AC61" s="498"/>
      <c r="AD61" s="498"/>
      <c r="AE61" s="498"/>
      <c r="AF61" s="498"/>
      <c r="AG61" s="498"/>
      <c r="AH61" s="498"/>
      <c r="AI61" s="498"/>
      <c r="AJ61" s="498"/>
      <c r="AK61" s="498"/>
      <c r="AL61" s="498"/>
      <c r="AM61" s="498"/>
      <c r="AN61" s="498"/>
      <c r="AO61" s="498"/>
      <c r="AP61" s="498"/>
      <c r="AQ61" s="498"/>
      <c r="AR61" s="498"/>
      <c r="AS61" s="498"/>
      <c r="AT61" s="498"/>
      <c r="AU61" s="498"/>
      <c r="AV61" s="498"/>
      <c r="AW61" s="498"/>
      <c r="AX61" s="498"/>
      <c r="AY61" s="498"/>
      <c r="AZ61" s="498"/>
      <c r="BA61" s="498"/>
      <c r="BB61" s="498"/>
      <c r="BC61" s="498"/>
      <c r="BD61" s="498"/>
      <c r="BE61" s="498"/>
      <c r="BF61" s="498"/>
      <c r="BG61" s="499"/>
      <c r="BH61" s="236"/>
    </row>
    <row r="62" spans="1:60" ht="6" customHeight="1" x14ac:dyDescent="0.25"/>
  </sheetData>
  <mergeCells count="44">
    <mergeCell ref="H23:AA23"/>
    <mergeCell ref="AS10:AW10"/>
    <mergeCell ref="AS11:AW11"/>
    <mergeCell ref="H24:AA24"/>
    <mergeCell ref="H13:O13"/>
    <mergeCell ref="P14:S14"/>
    <mergeCell ref="P15:T15"/>
    <mergeCell ref="U17:V17"/>
    <mergeCell ref="G21:AI21"/>
    <mergeCell ref="H2:K2"/>
    <mergeCell ref="H12:O12"/>
    <mergeCell ref="D5:E5"/>
    <mergeCell ref="AZ2:BC2"/>
    <mergeCell ref="BD2:BG2"/>
    <mergeCell ref="AS5:AV6"/>
    <mergeCell ref="AN2:AQ2"/>
    <mergeCell ref="AR2:AU2"/>
    <mergeCell ref="AV2:AY2"/>
    <mergeCell ref="D2:G2"/>
    <mergeCell ref="G10:W10"/>
    <mergeCell ref="L2:O2"/>
    <mergeCell ref="AJ2:AM2"/>
    <mergeCell ref="P2:S2"/>
    <mergeCell ref="T2:W2"/>
    <mergeCell ref="X2:AA2"/>
    <mergeCell ref="AS43:AT43"/>
    <mergeCell ref="AF49:AY49"/>
    <mergeCell ref="AF50:AY50"/>
    <mergeCell ref="AB2:AE2"/>
    <mergeCell ref="AF2:AI2"/>
    <mergeCell ref="AF36:AU36"/>
    <mergeCell ref="AF39:AM39"/>
    <mergeCell ref="AF38:AM38"/>
    <mergeCell ref="AB31:AC31"/>
    <mergeCell ref="AG28:AH28"/>
    <mergeCell ref="AB25:AE25"/>
    <mergeCell ref="AB26:AF26"/>
    <mergeCell ref="D59:BG59"/>
    <mergeCell ref="D60:BG60"/>
    <mergeCell ref="D61:BG61"/>
    <mergeCell ref="D57:BG57"/>
    <mergeCell ref="AF47:BG47"/>
    <mergeCell ref="AZ51:BC51"/>
    <mergeCell ref="AZ52:BD52"/>
  </mergeCells>
  <printOptions horizontalCentered="1"/>
  <pageMargins left="0.25" right="0.34" top="0.75" bottom="0.75" header="0.3" footer="0.3"/>
  <pageSetup paperSize="8" scale="74" orientation="landscape"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1401"/>
  <sheetViews>
    <sheetView zoomScaleNormal="100" workbookViewId="0">
      <pane ySplit="1" topLeftCell="A2" activePane="bottomLeft" state="frozen"/>
      <selection pane="bottomLeft" activeCell="A2" sqref="A2"/>
    </sheetView>
  </sheetViews>
  <sheetFormatPr defaultColWidth="9.140625" defaultRowHeight="15" outlineLevelCol="1" x14ac:dyDescent="0.25"/>
  <cols>
    <col min="1" max="1" width="19" style="216" customWidth="1"/>
    <col min="2" max="2" width="31.42578125" style="216" customWidth="1"/>
    <col min="3" max="3" width="12.42578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1" customFormat="1" ht="76.5" customHeight="1" x14ac:dyDescent="0.25">
      <c r="A2" s="72">
        <v>43497</v>
      </c>
      <c r="B2" s="285" t="s">
        <v>663</v>
      </c>
      <c r="C2" s="114" t="s">
        <v>478</v>
      </c>
      <c r="D2" s="72">
        <v>43458</v>
      </c>
      <c r="E2" s="72">
        <v>43467</v>
      </c>
      <c r="F2" s="72">
        <v>43485</v>
      </c>
      <c r="G2" s="72">
        <v>43499</v>
      </c>
      <c r="H2" s="219" t="s">
        <v>334</v>
      </c>
      <c r="I2" s="72" t="s">
        <v>78</v>
      </c>
      <c r="J2" s="72" t="s">
        <v>104</v>
      </c>
      <c r="K2" s="77" t="s">
        <v>664</v>
      </c>
      <c r="L2" s="138" t="s">
        <v>51</v>
      </c>
      <c r="M2" s="143"/>
      <c r="N2" s="217"/>
      <c r="O2" s="138"/>
      <c r="P2" s="143"/>
      <c r="Q2" s="110"/>
      <c r="R2" s="110"/>
      <c r="S2" s="110"/>
    </row>
    <row r="5" spans="1:19" x14ac:dyDescent="0.25">
      <c r="H5" s="219"/>
    </row>
    <row r="6" spans="1:19" x14ac:dyDescent="0.25">
      <c r="H6" s="219"/>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sheetData>
  <dataValidations count="1">
    <dataValidation type="list" allowBlank="1" showInputMessage="1" showErrorMessage="1" sqref="C2" xr:uid="{00000000-0002-0000-1C00-000000000000}">
      <formula1>"Definitions,Validation,Schema,Multi, Web services"</formula1>
    </dataValidation>
  </dataValidations>
  <hyperlinks>
    <hyperlink ref="K2" display="https://www.haad.ae/HAAD/LinkClick.aspx?fileticket=wGqWdzSWOwY%3d&amp;tabid=1503" xr:uid="{00000000-0004-0000-1C00-000000000000}"/>
  </hyperlinks>
  <pageMargins left="0.7" right="0.7" top="0.75" bottom="0.75" header="0.3" footer="0.3"/>
  <pageSetup orientation="portrait" r:id="rId1"/>
  <legacyDrawing r:id="rId2"/>
  <tableParts count="1">
    <tablePart r:id="rId3"/>
  </tablePar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1414"/>
  <sheetViews>
    <sheetView zoomScale="85" zoomScaleNormal="85" workbookViewId="0">
      <pane ySplit="1" topLeftCell="A2" activePane="bottomLeft" state="frozen"/>
      <selection pane="bottomLeft"/>
    </sheetView>
  </sheetViews>
  <sheetFormatPr defaultColWidth="9.140625" defaultRowHeight="15" outlineLevelCol="1" x14ac:dyDescent="0.25"/>
  <cols>
    <col min="1" max="1" width="15.42578125" style="216" customWidth="1"/>
    <col min="2" max="2" width="30"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276">
        <v>43344</v>
      </c>
      <c r="B2" s="142" t="s">
        <v>665</v>
      </c>
      <c r="C2" s="114" t="s">
        <v>548</v>
      </c>
      <c r="D2" s="72">
        <v>43269</v>
      </c>
      <c r="E2" s="72">
        <v>43313</v>
      </c>
      <c r="F2" s="72">
        <v>43331</v>
      </c>
      <c r="G2" s="72">
        <v>43344</v>
      </c>
      <c r="H2" s="221"/>
      <c r="I2" s="210" t="s">
        <v>64</v>
      </c>
      <c r="J2" s="210" t="s">
        <v>327</v>
      </c>
      <c r="K2" s="222" t="s">
        <v>666</v>
      </c>
      <c r="L2" s="223"/>
      <c r="M2" s="143"/>
      <c r="N2" s="223" t="s">
        <v>51</v>
      </c>
      <c r="O2" s="138"/>
      <c r="P2" s="143"/>
      <c r="Q2" s="209"/>
      <c r="R2" s="110"/>
      <c r="S2" s="110">
        <v>43344</v>
      </c>
    </row>
    <row r="3" spans="1:19" ht="30" x14ac:dyDescent="0.25">
      <c r="A3" s="276"/>
      <c r="B3" s="142"/>
      <c r="C3" s="114" t="s">
        <v>478</v>
      </c>
      <c r="D3" s="72">
        <v>43269</v>
      </c>
      <c r="E3" s="72">
        <v>43313</v>
      </c>
      <c r="F3" s="72">
        <v>43331</v>
      </c>
      <c r="G3" s="72">
        <v>43344</v>
      </c>
      <c r="H3" s="221">
        <v>284</v>
      </c>
      <c r="I3" s="210" t="s">
        <v>64</v>
      </c>
      <c r="J3" s="210" t="s">
        <v>327</v>
      </c>
      <c r="K3" s="222" t="s">
        <v>667</v>
      </c>
      <c r="L3" s="223"/>
      <c r="M3" s="143"/>
      <c r="N3" s="223" t="s">
        <v>51</v>
      </c>
      <c r="O3" s="138"/>
      <c r="P3" s="143"/>
      <c r="Q3" s="209"/>
      <c r="R3" s="110"/>
      <c r="S3" s="110">
        <v>43344</v>
      </c>
    </row>
    <row r="4" spans="1:19" ht="45" x14ac:dyDescent="0.25">
      <c r="A4" s="210"/>
      <c r="B4" s="142"/>
      <c r="C4" s="114" t="s">
        <v>548</v>
      </c>
      <c r="D4" s="72">
        <v>43269</v>
      </c>
      <c r="E4" s="72">
        <v>43313</v>
      </c>
      <c r="F4" s="72">
        <v>43331</v>
      </c>
      <c r="G4" s="72">
        <v>43344</v>
      </c>
      <c r="H4" s="221"/>
      <c r="I4" s="210" t="s">
        <v>64</v>
      </c>
      <c r="J4" s="210" t="s">
        <v>329</v>
      </c>
      <c r="K4" s="222" t="s">
        <v>668</v>
      </c>
      <c r="L4" s="223"/>
      <c r="M4" s="143"/>
      <c r="N4" s="223" t="s">
        <v>51</v>
      </c>
      <c r="O4" s="138"/>
      <c r="P4" s="143"/>
      <c r="Q4" s="209"/>
      <c r="R4" s="110"/>
      <c r="S4" s="110">
        <v>43344</v>
      </c>
    </row>
    <row r="5" spans="1:19" ht="30" x14ac:dyDescent="0.25">
      <c r="A5" s="210"/>
      <c r="B5" s="142"/>
      <c r="C5" s="114" t="s">
        <v>478</v>
      </c>
      <c r="D5" s="72">
        <v>43269</v>
      </c>
      <c r="E5" s="72">
        <v>43313</v>
      </c>
      <c r="F5" s="72">
        <v>43331</v>
      </c>
      <c r="G5" s="72">
        <v>43344</v>
      </c>
      <c r="H5" s="221">
        <v>285</v>
      </c>
      <c r="I5" s="210" t="s">
        <v>64</v>
      </c>
      <c r="J5" s="210" t="s">
        <v>329</v>
      </c>
      <c r="K5" s="222" t="s">
        <v>669</v>
      </c>
      <c r="L5" s="223"/>
      <c r="M5" s="143"/>
      <c r="N5" s="223" t="s">
        <v>51</v>
      </c>
      <c r="O5" s="138"/>
      <c r="P5" s="143"/>
      <c r="Q5" s="209"/>
      <c r="R5" s="110"/>
      <c r="S5" s="110">
        <v>43344</v>
      </c>
    </row>
    <row r="6" spans="1:19" ht="37.5" customHeight="1" x14ac:dyDescent="0.25">
      <c r="A6" s="210"/>
      <c r="B6" s="142" t="s">
        <v>670</v>
      </c>
      <c r="C6" s="114" t="s">
        <v>478</v>
      </c>
      <c r="D6" s="72">
        <v>43269</v>
      </c>
      <c r="E6" s="72">
        <v>43313</v>
      </c>
      <c r="F6" s="72">
        <v>43331</v>
      </c>
      <c r="G6" s="72">
        <v>43344</v>
      </c>
      <c r="H6" s="219">
        <v>152</v>
      </c>
      <c r="I6" s="72" t="s">
        <v>52</v>
      </c>
      <c r="J6" s="72" t="s">
        <v>199</v>
      </c>
      <c r="K6" s="77" t="s">
        <v>671</v>
      </c>
      <c r="L6" s="138" t="s">
        <v>51</v>
      </c>
      <c r="M6" s="138"/>
      <c r="N6" s="138"/>
      <c r="O6" s="138"/>
      <c r="P6" s="138"/>
      <c r="Q6" s="110"/>
      <c r="R6" s="110"/>
      <c r="S6" s="110">
        <v>40510</v>
      </c>
    </row>
    <row r="7" spans="1:19" ht="60" x14ac:dyDescent="0.25">
      <c r="A7" s="210"/>
      <c r="B7" s="77"/>
      <c r="C7" s="114" t="s">
        <v>478</v>
      </c>
      <c r="D7" s="72">
        <v>43269</v>
      </c>
      <c r="E7" s="72">
        <v>43313</v>
      </c>
      <c r="F7" s="72">
        <v>43331</v>
      </c>
      <c r="G7" s="72">
        <v>43344</v>
      </c>
      <c r="H7" s="219">
        <v>12</v>
      </c>
      <c r="I7" s="72" t="s">
        <v>52</v>
      </c>
      <c r="J7" s="72" t="s">
        <v>53</v>
      </c>
      <c r="K7" s="77" t="s">
        <v>672</v>
      </c>
      <c r="L7" s="138" t="s">
        <v>51</v>
      </c>
      <c r="M7" s="138"/>
      <c r="N7" s="138"/>
      <c r="O7" s="138"/>
      <c r="P7" s="138"/>
      <c r="Q7" s="110"/>
      <c r="R7" s="110"/>
      <c r="S7" s="110"/>
    </row>
    <row r="8" spans="1:19" s="148" customFormat="1" ht="60" x14ac:dyDescent="0.25">
      <c r="A8" s="210"/>
      <c r="B8" s="114"/>
      <c r="C8" s="114" t="s">
        <v>478</v>
      </c>
      <c r="D8" s="72">
        <v>43269</v>
      </c>
      <c r="E8" s="72">
        <v>43313</v>
      </c>
      <c r="F8" s="72">
        <v>43331</v>
      </c>
      <c r="G8" s="72">
        <v>43344</v>
      </c>
      <c r="H8" s="219">
        <v>234</v>
      </c>
      <c r="I8" s="76" t="s">
        <v>52</v>
      </c>
      <c r="J8" s="76" t="s">
        <v>199</v>
      </c>
      <c r="K8" s="77" t="s">
        <v>673</v>
      </c>
      <c r="L8" s="225" t="s">
        <v>51</v>
      </c>
      <c r="M8" s="225"/>
      <c r="N8" s="225"/>
      <c r="O8" s="225"/>
      <c r="P8" s="225"/>
      <c r="Q8" s="61"/>
      <c r="R8" s="61">
        <v>41883</v>
      </c>
      <c r="S8" s="61"/>
    </row>
    <row r="9" spans="1:19" s="148" customFormat="1" ht="60" x14ac:dyDescent="0.25">
      <c r="A9" s="72"/>
      <c r="B9" s="114"/>
      <c r="C9" s="114" t="s">
        <v>478</v>
      </c>
      <c r="D9" s="72">
        <v>43269</v>
      </c>
      <c r="E9" s="72">
        <v>43313</v>
      </c>
      <c r="F9" s="72">
        <v>43331</v>
      </c>
      <c r="G9" s="72">
        <v>43344</v>
      </c>
      <c r="H9" s="219">
        <v>283</v>
      </c>
      <c r="I9" s="72" t="s">
        <v>78</v>
      </c>
      <c r="J9" s="72" t="s">
        <v>135</v>
      </c>
      <c r="K9" s="77" t="s">
        <v>674</v>
      </c>
      <c r="L9" s="138" t="s">
        <v>51</v>
      </c>
      <c r="M9" s="143"/>
      <c r="N9" s="217"/>
      <c r="O9" s="138"/>
      <c r="P9" s="217"/>
      <c r="Q9" s="61">
        <v>42522</v>
      </c>
      <c r="R9" s="110"/>
      <c r="S9" s="110"/>
    </row>
    <row r="10" spans="1:19" s="148" customFormat="1" ht="75" x14ac:dyDescent="0.25">
      <c r="A10" s="72"/>
      <c r="B10" s="114"/>
      <c r="C10" s="114" t="s">
        <v>478</v>
      </c>
      <c r="D10" s="72">
        <v>43269</v>
      </c>
      <c r="E10" s="72">
        <v>43313</v>
      </c>
      <c r="F10" s="72">
        <v>43331</v>
      </c>
      <c r="G10" s="72">
        <v>43344</v>
      </c>
      <c r="H10" s="369">
        <v>272</v>
      </c>
      <c r="I10" s="112" t="s">
        <v>64</v>
      </c>
      <c r="J10" s="112" t="s">
        <v>310</v>
      </c>
      <c r="K10" s="228" t="s">
        <v>675</v>
      </c>
      <c r="L10" s="217"/>
      <c r="M10" s="143"/>
      <c r="N10" s="223" t="s">
        <v>51</v>
      </c>
      <c r="O10" s="138"/>
      <c r="P10" s="217"/>
      <c r="Q10" s="110"/>
      <c r="R10" s="226"/>
      <c r="S10" s="110"/>
    </row>
    <row r="11" spans="1:19" s="175" customFormat="1" ht="28.5" x14ac:dyDescent="0.25">
      <c r="A11" s="286"/>
      <c r="B11" s="287"/>
      <c r="C11" s="288" t="s">
        <v>478</v>
      </c>
      <c r="D11" s="286">
        <v>43269</v>
      </c>
      <c r="E11" s="286">
        <v>43313</v>
      </c>
      <c r="F11" s="286">
        <v>43331</v>
      </c>
      <c r="G11" s="286">
        <v>43344</v>
      </c>
      <c r="H11" s="289">
        <v>286</v>
      </c>
      <c r="I11" s="289" t="s">
        <v>78</v>
      </c>
      <c r="J11" s="289" t="s">
        <v>135</v>
      </c>
      <c r="K11" s="289" t="s">
        <v>331</v>
      </c>
      <c r="L11" s="290" t="s">
        <v>51</v>
      </c>
      <c r="M11" s="183"/>
      <c r="N11" s="291"/>
      <c r="O11" s="292"/>
      <c r="P11" s="183"/>
      <c r="Q11" s="293">
        <v>43344</v>
      </c>
      <c r="R11" s="293"/>
      <c r="S11" s="180"/>
    </row>
    <row r="12" spans="1:19" s="148" customFormat="1" ht="30" x14ac:dyDescent="0.25">
      <c r="A12" s="72"/>
      <c r="B12" s="285" t="s">
        <v>676</v>
      </c>
      <c r="C12" s="114" t="s">
        <v>478</v>
      </c>
      <c r="D12" s="72">
        <v>43269</v>
      </c>
      <c r="E12" s="72">
        <v>43313</v>
      </c>
      <c r="F12" s="72">
        <v>43331</v>
      </c>
      <c r="G12" s="72">
        <v>43344</v>
      </c>
      <c r="H12" s="219">
        <v>239</v>
      </c>
      <c r="I12" s="72" t="s">
        <v>280</v>
      </c>
      <c r="J12" s="72" t="s">
        <v>88</v>
      </c>
      <c r="K12" s="77" t="s">
        <v>677</v>
      </c>
      <c r="L12" s="138" t="s">
        <v>51</v>
      </c>
      <c r="M12" s="138"/>
      <c r="N12" s="138"/>
      <c r="O12" s="138" t="s">
        <v>51</v>
      </c>
      <c r="P12" s="138"/>
      <c r="Q12" s="110">
        <v>41974</v>
      </c>
      <c r="R12" s="226">
        <v>41974</v>
      </c>
      <c r="S12" s="110">
        <v>41974</v>
      </c>
    </row>
    <row r="13" spans="1:19" s="148" customFormat="1" ht="30" x14ac:dyDescent="0.25">
      <c r="A13" s="72"/>
      <c r="B13" s="285"/>
      <c r="C13" s="114" t="s">
        <v>478</v>
      </c>
      <c r="D13" s="72">
        <v>43269</v>
      </c>
      <c r="E13" s="72">
        <v>43313</v>
      </c>
      <c r="F13" s="72">
        <v>43331</v>
      </c>
      <c r="G13" s="72">
        <v>43344</v>
      </c>
      <c r="H13" s="221">
        <v>287</v>
      </c>
      <c r="I13" s="210" t="s">
        <v>113</v>
      </c>
      <c r="J13" s="210" t="s">
        <v>280</v>
      </c>
      <c r="K13" s="222" t="s">
        <v>678</v>
      </c>
      <c r="L13" s="223" t="s">
        <v>51</v>
      </c>
      <c r="M13" s="143"/>
      <c r="N13" s="217"/>
      <c r="O13" s="138"/>
      <c r="P13" s="143"/>
      <c r="Q13" s="110"/>
      <c r="R13" s="209">
        <v>43344</v>
      </c>
      <c r="S13" s="110"/>
    </row>
    <row r="14" spans="1:19" s="148" customFormat="1" ht="30" x14ac:dyDescent="0.25">
      <c r="A14" s="72"/>
      <c r="B14" s="114"/>
      <c r="C14" s="114" t="s">
        <v>478</v>
      </c>
      <c r="D14" s="72">
        <v>43269</v>
      </c>
      <c r="E14" s="72">
        <v>43313</v>
      </c>
      <c r="F14" s="72">
        <v>43331</v>
      </c>
      <c r="G14" s="72">
        <v>43344</v>
      </c>
      <c r="H14" s="221">
        <v>288</v>
      </c>
      <c r="I14" s="210" t="s">
        <v>113</v>
      </c>
      <c r="J14" s="210" t="s">
        <v>280</v>
      </c>
      <c r="K14" s="222" t="s">
        <v>679</v>
      </c>
      <c r="L14" s="223" t="s">
        <v>51</v>
      </c>
      <c r="M14" s="143"/>
      <c r="N14" s="217"/>
      <c r="O14" s="138"/>
      <c r="P14" s="143"/>
      <c r="Q14" s="110"/>
      <c r="R14" s="209">
        <v>43344</v>
      </c>
      <c r="S14" s="110"/>
    </row>
    <row r="15" spans="1:19" s="148" customFormat="1" ht="135" x14ac:dyDescent="0.25">
      <c r="A15" s="72"/>
      <c r="B15" s="285" t="s">
        <v>680</v>
      </c>
      <c r="C15" s="114" t="s">
        <v>478</v>
      </c>
      <c r="D15" s="72">
        <v>43269</v>
      </c>
      <c r="E15" s="72">
        <v>43313</v>
      </c>
      <c r="F15" s="72">
        <v>43331</v>
      </c>
      <c r="G15" s="72">
        <v>43344</v>
      </c>
      <c r="H15" s="219">
        <v>82</v>
      </c>
      <c r="I15" s="72" t="s">
        <v>78</v>
      </c>
      <c r="J15" s="210" t="s">
        <v>104</v>
      </c>
      <c r="K15" s="222" t="s">
        <v>681</v>
      </c>
      <c r="L15" s="138" t="s">
        <v>51</v>
      </c>
      <c r="M15" s="143"/>
      <c r="N15" s="217"/>
      <c r="O15" s="138"/>
      <c r="P15" s="143"/>
      <c r="Q15" s="110"/>
      <c r="R15" s="110"/>
      <c r="S15" s="110"/>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row r="1404" spans="8:8" x14ac:dyDescent="0.25">
      <c r="H1404" s="219"/>
    </row>
    <row r="1405" spans="8:8" x14ac:dyDescent="0.25">
      <c r="H1405" s="219"/>
    </row>
    <row r="1406" spans="8:8" x14ac:dyDescent="0.25">
      <c r="H1406" s="219"/>
    </row>
    <row r="1407" spans="8:8" x14ac:dyDescent="0.25">
      <c r="H1407" s="219"/>
    </row>
    <row r="1408" spans="8:8" x14ac:dyDescent="0.25">
      <c r="H1408" s="219"/>
    </row>
    <row r="1409" spans="8:8" x14ac:dyDescent="0.25">
      <c r="H1409" s="219"/>
    </row>
    <row r="1410" spans="8:8" x14ac:dyDescent="0.25">
      <c r="H1410" s="219"/>
    </row>
    <row r="1411" spans="8:8" x14ac:dyDescent="0.25">
      <c r="H1411" s="219"/>
    </row>
    <row r="1412" spans="8:8" x14ac:dyDescent="0.25">
      <c r="H1412" s="219"/>
    </row>
    <row r="1413" spans="8:8" x14ac:dyDescent="0.25">
      <c r="H1413" s="219"/>
    </row>
    <row r="1414" spans="8:8" x14ac:dyDescent="0.25">
      <c r="H1414" s="219"/>
    </row>
  </sheetData>
  <dataValidations count="1">
    <dataValidation type="list" allowBlank="1" showInputMessage="1" showErrorMessage="1" sqref="C2:C15" xr:uid="{00000000-0002-0000-1D00-000000000000}">
      <formula1>"Definitions,Validation,Schema,Multi, Web services"</formula1>
    </dataValidation>
  </dataValidations>
  <hyperlinks>
    <hyperlink ref="K14" display="must be present with valid Type and Code in accordance with Routine Reporting spreadsheet" xr:uid="{00000000-0004-0000-1D00-000000000000}"/>
    <hyperlink ref="B15" display="http://www.haad.ae/shafafiya/reporting" xr:uid="{00000000-0004-0000-1D00-000001000000}"/>
    <hyperlink ref="K15" display="https://www.haad.ae/HAAD/LinkClick.aspx?fileticket=wGqWdzSWOwY%3d&amp;tabid=1503" xr:uid="{00000000-0004-0000-1D00-000002000000}"/>
  </hyperlinks>
  <pageMargins left="0.7" right="0.7" top="0.75" bottom="0.75" header="0.3" footer="0.3"/>
  <pageSetup orientation="portrait" r:id="rId1"/>
  <legacyDrawing r:id="rId2"/>
  <tableParts count="1">
    <tablePart r:id="rId3"/>
  </tablePar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1407"/>
  <sheetViews>
    <sheetView zoomScaleNormal="100" workbookViewId="0">
      <pane ySplit="1" topLeftCell="A2" activePane="bottomLeft" state="frozen"/>
      <selection pane="bottomLeft" activeCell="B9" sqref="B9"/>
    </sheetView>
  </sheetViews>
  <sheetFormatPr defaultColWidth="9.140625" defaultRowHeight="15" outlineLevelCol="1" x14ac:dyDescent="0.25"/>
  <cols>
    <col min="1" max="1" width="15.42578125" style="216" customWidth="1"/>
    <col min="2" max="2" width="32.140625"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28.5" x14ac:dyDescent="0.25">
      <c r="A2" s="276">
        <v>43252</v>
      </c>
      <c r="B2" s="114" t="s">
        <v>536</v>
      </c>
      <c r="C2" s="114" t="s">
        <v>478</v>
      </c>
      <c r="D2" s="72">
        <v>43199</v>
      </c>
      <c r="E2" s="72">
        <v>43221</v>
      </c>
      <c r="F2" s="72">
        <v>43245</v>
      </c>
      <c r="G2" s="72">
        <v>43252</v>
      </c>
      <c r="H2" s="221">
        <v>282</v>
      </c>
      <c r="I2" s="210" t="s">
        <v>78</v>
      </c>
      <c r="J2" s="210" t="s">
        <v>135</v>
      </c>
      <c r="K2" s="222" t="s">
        <v>326</v>
      </c>
      <c r="L2" s="223" t="s">
        <v>51</v>
      </c>
      <c r="M2" s="143"/>
      <c r="N2" s="217"/>
      <c r="O2" s="138"/>
      <c r="P2" s="143"/>
      <c r="Q2" s="209">
        <v>42370</v>
      </c>
      <c r="R2" s="110"/>
      <c r="S2" s="110"/>
    </row>
    <row r="3" spans="1:19" ht="45" x14ac:dyDescent="0.25">
      <c r="A3" s="210"/>
      <c r="B3" s="114" t="s">
        <v>536</v>
      </c>
      <c r="C3" s="114" t="s">
        <v>478</v>
      </c>
      <c r="D3" s="72">
        <v>43199</v>
      </c>
      <c r="E3" s="72">
        <v>43221</v>
      </c>
      <c r="F3" s="72">
        <v>43245</v>
      </c>
      <c r="G3" s="72">
        <v>43252</v>
      </c>
      <c r="H3" s="221">
        <v>283</v>
      </c>
      <c r="I3" s="210" t="s">
        <v>78</v>
      </c>
      <c r="J3" s="210" t="s">
        <v>135</v>
      </c>
      <c r="K3" s="222" t="s">
        <v>682</v>
      </c>
      <c r="L3" s="223" t="s">
        <v>51</v>
      </c>
      <c r="M3" s="143"/>
      <c r="N3" s="217"/>
      <c r="O3" s="138"/>
      <c r="P3" s="143"/>
      <c r="Q3" s="209">
        <v>42370</v>
      </c>
      <c r="R3" s="110"/>
      <c r="S3" s="110"/>
    </row>
    <row r="4" spans="1:19" ht="30" x14ac:dyDescent="0.25">
      <c r="A4" s="210"/>
      <c r="B4" s="77" t="s">
        <v>683</v>
      </c>
      <c r="C4" s="114" t="s">
        <v>478</v>
      </c>
      <c r="D4" s="72">
        <v>43199</v>
      </c>
      <c r="E4" s="72">
        <v>43221</v>
      </c>
      <c r="F4" s="72">
        <v>43245</v>
      </c>
      <c r="G4" s="72">
        <v>43252</v>
      </c>
      <c r="H4" s="219">
        <v>67</v>
      </c>
      <c r="I4" s="73" t="s">
        <v>78</v>
      </c>
      <c r="J4" s="73" t="s">
        <v>79</v>
      </c>
      <c r="K4" s="77" t="s">
        <v>684</v>
      </c>
      <c r="L4" s="15" t="s">
        <v>51</v>
      </c>
      <c r="M4" s="15"/>
      <c r="N4" s="15"/>
      <c r="O4" s="15"/>
      <c r="P4" s="15"/>
      <c r="Q4" s="279">
        <v>43252</v>
      </c>
      <c r="R4" s="110"/>
      <c r="S4" s="110"/>
    </row>
    <row r="5" spans="1:19" ht="45" x14ac:dyDescent="0.25">
      <c r="A5" s="210"/>
      <c r="B5" s="77" t="s">
        <v>683</v>
      </c>
      <c r="C5" s="114" t="s">
        <v>478</v>
      </c>
      <c r="D5" s="72">
        <v>43199</v>
      </c>
      <c r="E5" s="72">
        <v>43221</v>
      </c>
      <c r="F5" s="72">
        <v>43245</v>
      </c>
      <c r="G5" s="72">
        <v>43252</v>
      </c>
      <c r="H5" s="219">
        <v>68</v>
      </c>
      <c r="I5" s="73" t="s">
        <v>78</v>
      </c>
      <c r="J5" s="73" t="s">
        <v>79</v>
      </c>
      <c r="K5" s="77" t="s">
        <v>685</v>
      </c>
      <c r="L5" s="15" t="s">
        <v>51</v>
      </c>
      <c r="M5" s="144"/>
      <c r="N5" s="15"/>
      <c r="O5" s="144"/>
      <c r="P5" s="144"/>
      <c r="Q5" s="279">
        <v>43252</v>
      </c>
      <c r="R5" s="110"/>
      <c r="S5" s="110"/>
    </row>
    <row r="6" spans="1:19" ht="30" x14ac:dyDescent="0.25">
      <c r="A6" s="210"/>
      <c r="B6" s="114" t="s">
        <v>683</v>
      </c>
      <c r="C6" s="114" t="s">
        <v>478</v>
      </c>
      <c r="D6" s="72">
        <v>43199</v>
      </c>
      <c r="E6" s="72">
        <v>43221</v>
      </c>
      <c r="F6" s="72">
        <v>43245</v>
      </c>
      <c r="G6" s="72">
        <v>43252</v>
      </c>
      <c r="H6" s="219">
        <v>69</v>
      </c>
      <c r="I6" s="73" t="s">
        <v>78</v>
      </c>
      <c r="J6" s="73" t="s">
        <v>79</v>
      </c>
      <c r="K6" s="130" t="s">
        <v>686</v>
      </c>
      <c r="L6" s="15" t="s">
        <v>51</v>
      </c>
      <c r="M6" s="144"/>
      <c r="N6" s="15"/>
      <c r="O6" s="144"/>
      <c r="P6" s="144"/>
      <c r="Q6" s="279">
        <v>43252</v>
      </c>
      <c r="R6" s="110"/>
      <c r="S6" s="110"/>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row r="1404" spans="8:8" x14ac:dyDescent="0.25">
      <c r="H1404" s="219"/>
    </row>
    <row r="1405" spans="8:8" x14ac:dyDescent="0.25">
      <c r="H1405" s="219"/>
    </row>
    <row r="1406" spans="8:8" x14ac:dyDescent="0.25">
      <c r="H1406" s="219"/>
    </row>
    <row r="1407" spans="8:8" x14ac:dyDescent="0.25">
      <c r="H1407" s="219"/>
    </row>
  </sheetData>
  <dataValidations count="1">
    <dataValidation type="list" allowBlank="1" showInputMessage="1" showErrorMessage="1" sqref="C2:C6" xr:uid="{00000000-0002-0000-1E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11"/>
  <sheetViews>
    <sheetView zoomScaleNormal="100" workbookViewId="0">
      <pane ySplit="1" topLeftCell="A11" activePane="bottomLeft" state="frozen"/>
      <selection pane="bottomLeft" activeCell="A2" sqref="A2"/>
    </sheetView>
  </sheetViews>
  <sheetFormatPr defaultRowHeight="15" outlineLevelCol="1" x14ac:dyDescent="0.25"/>
  <cols>
    <col min="1" max="1" width="15.42578125" customWidth="1"/>
    <col min="2" max="2" width="32.140625" customWidth="1"/>
    <col min="3" max="3" width="11.5703125" customWidth="1"/>
    <col min="4" max="4" width="14.85546875" customWidth="1"/>
    <col min="5" max="5" width="10.5703125" customWidth="1"/>
    <col min="6" max="6" width="14.140625" hidden="1" customWidth="1" outlineLevel="1"/>
    <col min="7" max="7" width="10.5703125" hidden="1" customWidth="1" outlineLevel="1"/>
    <col min="8" max="8" width="10.5703125" customWidth="1" collapsed="1"/>
    <col min="9" max="9" width="15.42578125" customWidth="1"/>
    <col min="10" max="10" width="21.5703125" bestFit="1" customWidth="1"/>
    <col min="11" max="11" width="50.5703125" customWidth="1"/>
    <col min="12" max="16" width="7.140625" customWidth="1"/>
    <col min="17" max="17" width="17" bestFit="1" customWidth="1"/>
    <col min="18" max="18" width="17" customWidth="1"/>
    <col min="19" max="19" width="16.140625" customWidth="1"/>
    <col min="20" max="20" width="6.85546875" customWidth="1"/>
  </cols>
  <sheetData>
    <row r="1" spans="1:19" s="211" customFormat="1" ht="76.5" customHeight="1" x14ac:dyDescent="0.25">
      <c r="A1" s="211" t="s">
        <v>465</v>
      </c>
      <c r="B1" s="212" t="s">
        <v>687</v>
      </c>
      <c r="C1" s="211" t="s">
        <v>467</v>
      </c>
      <c r="D1" s="211" t="s">
        <v>468</v>
      </c>
      <c r="E1" s="211" t="s">
        <v>469</v>
      </c>
      <c r="F1" s="211" t="s">
        <v>470</v>
      </c>
      <c r="G1" s="211" t="s">
        <v>471</v>
      </c>
      <c r="H1" s="211" t="s">
        <v>36</v>
      </c>
      <c r="I1" s="213" t="s">
        <v>37</v>
      </c>
      <c r="J1" s="213" t="s">
        <v>38</v>
      </c>
      <c r="K1" s="212" t="s">
        <v>688</v>
      </c>
      <c r="L1" s="214" t="s">
        <v>39</v>
      </c>
      <c r="M1" s="214" t="s">
        <v>40</v>
      </c>
      <c r="N1" s="214" t="s">
        <v>41</v>
      </c>
      <c r="O1" s="214" t="s">
        <v>42</v>
      </c>
      <c r="P1" s="214" t="s">
        <v>43</v>
      </c>
      <c r="Q1" s="215" t="s">
        <v>689</v>
      </c>
      <c r="R1" s="215" t="s">
        <v>690</v>
      </c>
      <c r="S1" s="215" t="s">
        <v>47</v>
      </c>
    </row>
    <row r="2" spans="1:19" s="73" customFormat="1" ht="30" x14ac:dyDescent="0.25">
      <c r="A2" s="141">
        <v>43169</v>
      </c>
      <c r="B2" s="142" t="s">
        <v>691</v>
      </c>
      <c r="C2" s="74" t="s">
        <v>692</v>
      </c>
      <c r="D2" s="210">
        <v>43160</v>
      </c>
      <c r="E2" s="72">
        <v>43044</v>
      </c>
      <c r="F2" s="72" t="s">
        <v>693</v>
      </c>
      <c r="G2" s="72" t="s">
        <v>693</v>
      </c>
      <c r="H2" s="148">
        <v>271</v>
      </c>
      <c r="I2" s="73" t="s">
        <v>64</v>
      </c>
      <c r="J2" s="73" t="s">
        <v>310</v>
      </c>
      <c r="K2" s="77" t="s">
        <v>694</v>
      </c>
      <c r="L2" s="15"/>
      <c r="M2" s="143"/>
      <c r="N2" s="15" t="s">
        <v>51</v>
      </c>
      <c r="O2" s="15"/>
      <c r="P2" s="143"/>
      <c r="Q2" s="110"/>
      <c r="R2" s="110"/>
      <c r="S2" s="209">
        <v>43169</v>
      </c>
    </row>
    <row r="3" spans="1:19" ht="28.5" x14ac:dyDescent="0.25">
      <c r="A3" s="72"/>
      <c r="B3" s="77"/>
      <c r="C3" s="114"/>
      <c r="D3" s="72"/>
      <c r="E3" s="72"/>
      <c r="F3" s="72"/>
      <c r="G3" s="72"/>
      <c r="H3" s="148">
        <v>272</v>
      </c>
      <c r="I3" s="73" t="s">
        <v>64</v>
      </c>
      <c r="J3" s="73" t="s">
        <v>310</v>
      </c>
      <c r="K3" s="77" t="s">
        <v>695</v>
      </c>
      <c r="L3" s="15"/>
      <c r="M3" s="15"/>
      <c r="N3" s="15" t="s">
        <v>51</v>
      </c>
      <c r="O3" s="15"/>
      <c r="P3" s="15"/>
      <c r="Q3" s="110"/>
      <c r="R3" s="110"/>
      <c r="S3" s="209">
        <v>43169</v>
      </c>
    </row>
    <row r="4" spans="1:19" ht="45" x14ac:dyDescent="0.25">
      <c r="A4" s="72"/>
      <c r="B4" s="77"/>
      <c r="C4" s="114"/>
      <c r="D4" s="72"/>
      <c r="E4" s="72"/>
      <c r="F4" s="72"/>
      <c r="G4" s="72"/>
      <c r="H4" s="148">
        <v>273</v>
      </c>
      <c r="I4" s="169" t="s">
        <v>64</v>
      </c>
      <c r="J4" s="73" t="s">
        <v>313</v>
      </c>
      <c r="K4" s="77" t="s">
        <v>696</v>
      </c>
      <c r="L4" s="15"/>
      <c r="M4" s="144"/>
      <c r="N4" s="15" t="s">
        <v>51</v>
      </c>
      <c r="O4" s="144"/>
      <c r="P4" s="144"/>
      <c r="Q4" s="110"/>
      <c r="R4" s="110"/>
      <c r="S4" s="209">
        <v>43169</v>
      </c>
    </row>
    <row r="5" spans="1:19" ht="45" x14ac:dyDescent="0.25">
      <c r="A5" s="72"/>
      <c r="B5" s="114"/>
      <c r="C5" s="114"/>
      <c r="D5" s="72"/>
      <c r="E5" s="72"/>
      <c r="F5" s="72"/>
      <c r="G5" s="72"/>
      <c r="H5" s="148">
        <v>274</v>
      </c>
      <c r="I5" s="73" t="s">
        <v>64</v>
      </c>
      <c r="J5" s="73" t="s">
        <v>315</v>
      </c>
      <c r="K5" s="130" t="s">
        <v>697</v>
      </c>
      <c r="L5" s="15"/>
      <c r="M5" s="144"/>
      <c r="N5" s="15" t="s">
        <v>51</v>
      </c>
      <c r="O5" s="144"/>
      <c r="P5" s="144"/>
      <c r="Q5" s="110"/>
      <c r="R5" s="110"/>
      <c r="S5" s="209">
        <v>43169</v>
      </c>
    </row>
    <row r="6" spans="1:19" ht="45" x14ac:dyDescent="0.25">
      <c r="A6" s="72"/>
      <c r="B6" s="114"/>
      <c r="C6" s="114"/>
      <c r="D6" s="72"/>
      <c r="E6" s="72"/>
      <c r="F6" s="72"/>
      <c r="G6" s="72"/>
      <c r="H6" s="148">
        <v>275</v>
      </c>
      <c r="I6" s="73" t="s">
        <v>64</v>
      </c>
      <c r="J6" s="73" t="s">
        <v>316</v>
      </c>
      <c r="K6" s="130" t="s">
        <v>697</v>
      </c>
      <c r="L6" s="15"/>
      <c r="M6" s="144"/>
      <c r="N6" s="15" t="s">
        <v>51</v>
      </c>
      <c r="O6" s="144"/>
      <c r="P6" s="144"/>
      <c r="Q6" s="110"/>
      <c r="R6" s="110"/>
      <c r="S6" s="209">
        <v>43169</v>
      </c>
    </row>
    <row r="7" spans="1:19" ht="45" x14ac:dyDescent="0.25">
      <c r="A7" s="72"/>
      <c r="B7" s="114"/>
      <c r="C7" s="114"/>
      <c r="D7" s="72"/>
      <c r="E7" s="72"/>
      <c r="F7" s="72"/>
      <c r="G7" s="72"/>
      <c r="H7" s="148">
        <v>276</v>
      </c>
      <c r="I7" s="73" t="s">
        <v>64</v>
      </c>
      <c r="J7" s="73" t="s">
        <v>317</v>
      </c>
      <c r="K7" s="130" t="s">
        <v>698</v>
      </c>
      <c r="L7" s="15"/>
      <c r="M7" s="144"/>
      <c r="N7" s="15" t="s">
        <v>51</v>
      </c>
      <c r="O7" s="144"/>
      <c r="P7" s="144"/>
      <c r="Q7" s="110"/>
      <c r="R7" s="110"/>
      <c r="S7" s="209">
        <v>43169</v>
      </c>
    </row>
    <row r="8" spans="1:19" ht="45" x14ac:dyDescent="0.25">
      <c r="A8" s="72"/>
      <c r="B8" s="114"/>
      <c r="C8" s="114"/>
      <c r="D8" s="72"/>
      <c r="E8" s="72"/>
      <c r="F8" s="72"/>
      <c r="G8" s="72"/>
      <c r="H8" s="148">
        <v>277</v>
      </c>
      <c r="I8" s="73" t="s">
        <v>64</v>
      </c>
      <c r="J8" s="73" t="s">
        <v>319</v>
      </c>
      <c r="K8" s="130" t="s">
        <v>698</v>
      </c>
      <c r="L8" s="15"/>
      <c r="M8" s="144"/>
      <c r="N8" s="15" t="s">
        <v>51</v>
      </c>
      <c r="O8" s="144"/>
      <c r="P8" s="144"/>
      <c r="Q8" s="110"/>
      <c r="R8" s="110"/>
      <c r="S8" s="209">
        <v>43169</v>
      </c>
    </row>
    <row r="9" spans="1:19" ht="45" x14ac:dyDescent="0.25">
      <c r="A9" s="72"/>
      <c r="B9" s="114"/>
      <c r="C9" s="114"/>
      <c r="D9" s="72"/>
      <c r="E9" s="72"/>
      <c r="F9" s="72"/>
      <c r="G9" s="72"/>
      <c r="H9" s="148">
        <v>278</v>
      </c>
      <c r="I9" s="73" t="s">
        <v>64</v>
      </c>
      <c r="J9" s="73" t="s">
        <v>320</v>
      </c>
      <c r="K9" s="77" t="s">
        <v>699</v>
      </c>
      <c r="L9" s="15"/>
      <c r="M9" s="144"/>
      <c r="N9" s="15" t="s">
        <v>51</v>
      </c>
      <c r="O9" s="15"/>
      <c r="P9" s="144"/>
      <c r="Q9" s="110"/>
      <c r="R9" s="110"/>
      <c r="S9" s="209">
        <v>43169</v>
      </c>
    </row>
    <row r="10" spans="1:19" ht="45" x14ac:dyDescent="0.25">
      <c r="A10" s="72"/>
      <c r="B10" s="114"/>
      <c r="C10" s="114"/>
      <c r="D10" s="72"/>
      <c r="E10" s="72"/>
      <c r="F10" s="72"/>
      <c r="G10" s="72"/>
      <c r="H10" s="148">
        <v>279</v>
      </c>
      <c r="I10" s="73" t="s">
        <v>64</v>
      </c>
      <c r="J10" s="73" t="s">
        <v>195</v>
      </c>
      <c r="K10" s="77" t="s">
        <v>700</v>
      </c>
      <c r="L10" s="15"/>
      <c r="M10" s="144"/>
      <c r="N10" s="15" t="s">
        <v>51</v>
      </c>
      <c r="O10" s="15"/>
      <c r="P10" s="144"/>
      <c r="Q10" s="110"/>
      <c r="R10" s="110"/>
      <c r="S10" s="209">
        <v>43169</v>
      </c>
    </row>
    <row r="11" spans="1:19" ht="45" x14ac:dyDescent="0.25">
      <c r="A11" s="72"/>
      <c r="B11" s="114"/>
      <c r="C11" s="114"/>
      <c r="D11" s="72"/>
      <c r="E11" s="72"/>
      <c r="F11" s="72"/>
      <c r="G11" s="72"/>
      <c r="H11" s="148">
        <v>280</v>
      </c>
      <c r="I11" s="73" t="s">
        <v>64</v>
      </c>
      <c r="J11" s="73" t="s">
        <v>322</v>
      </c>
      <c r="K11" s="77" t="s">
        <v>701</v>
      </c>
      <c r="L11" s="15"/>
      <c r="M11" s="144"/>
      <c r="N11" s="15" t="s">
        <v>51</v>
      </c>
      <c r="O11" s="144"/>
      <c r="P11" s="144"/>
      <c r="Q11" s="110"/>
      <c r="R11" s="110"/>
      <c r="S11" s="209">
        <v>43169</v>
      </c>
    </row>
  </sheetData>
  <dataValidations count="1">
    <dataValidation type="list" allowBlank="1" showInputMessage="1" showErrorMessage="1" sqref="C2:C11" xr:uid="{00000000-0002-0000-1F00-000000000000}">
      <formula1>"Definitions,Validation,Schema,Multi"</formula1>
    </dataValidation>
  </dataValidations>
  <pageMargins left="0.7" right="0.7" top="0.75" bottom="0.75" header="0.3" footer="0.3"/>
  <pageSetup orientation="portrait" r:id="rId1"/>
  <legacyDrawing r:id="rId2"/>
  <tableParts count="1">
    <tablePart r:id="rId3"/>
  </tablePar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36"/>
  <sheetViews>
    <sheetView topLeftCell="B1" zoomScaleNormal="100" workbookViewId="0">
      <pane ySplit="1" topLeftCell="A66" activePane="bottomLeft" state="frozen"/>
      <selection activeCell="D5" sqref="D5"/>
      <selection pane="bottomLeft" activeCell="K69" sqref="K69"/>
    </sheetView>
  </sheetViews>
  <sheetFormatPr defaultRowHeight="15" outlineLevelCol="1" x14ac:dyDescent="0.25"/>
  <cols>
    <col min="1" max="1" width="15.42578125" customWidth="1"/>
    <col min="2" max="2" width="32.140625" customWidth="1"/>
    <col min="3" max="3" width="11.5703125" customWidth="1"/>
    <col min="4" max="4" width="14.85546875" customWidth="1"/>
    <col min="5" max="5" width="10.5703125" customWidth="1"/>
    <col min="6" max="6" width="14.140625" hidden="1" customWidth="1" outlineLevel="1"/>
    <col min="7" max="7" width="10.5703125" hidden="1" customWidth="1" outlineLevel="1"/>
    <col min="8" max="8" width="10.5703125" customWidth="1" collapsed="1"/>
    <col min="9" max="9" width="15.42578125" customWidth="1"/>
    <col min="10" max="10" width="21.5703125" bestFit="1" customWidth="1"/>
    <col min="11" max="11" width="50.5703125" customWidth="1"/>
    <col min="12" max="16" width="7.140625" customWidth="1"/>
    <col min="17" max="17" width="17" bestFit="1" customWidth="1"/>
    <col min="18" max="18" width="17" customWidth="1"/>
    <col min="19" max="19" width="16.140625" customWidth="1"/>
    <col min="20" max="20" width="6.85546875" customWidth="1"/>
  </cols>
  <sheetData>
    <row r="1" spans="1:19" s="211" customFormat="1" ht="76.5" customHeight="1" x14ac:dyDescent="0.25">
      <c r="A1" s="211" t="s">
        <v>465</v>
      </c>
      <c r="B1" s="212" t="s">
        <v>687</v>
      </c>
      <c r="C1" s="211" t="s">
        <v>467</v>
      </c>
      <c r="D1" s="211" t="s">
        <v>468</v>
      </c>
      <c r="E1" s="211" t="s">
        <v>469</v>
      </c>
      <c r="F1" s="211" t="s">
        <v>470</v>
      </c>
      <c r="G1" s="211" t="s">
        <v>471</v>
      </c>
      <c r="H1" s="211" t="s">
        <v>36</v>
      </c>
      <c r="I1" s="213" t="s">
        <v>37</v>
      </c>
      <c r="J1" s="213" t="s">
        <v>38</v>
      </c>
      <c r="K1" s="212" t="s">
        <v>688</v>
      </c>
      <c r="L1" s="214" t="s">
        <v>39</v>
      </c>
      <c r="M1" s="214" t="s">
        <v>40</v>
      </c>
      <c r="N1" s="214" t="s">
        <v>41</v>
      </c>
      <c r="O1" s="214" t="s">
        <v>42</v>
      </c>
      <c r="P1" s="214" t="s">
        <v>43</v>
      </c>
      <c r="Q1" s="215" t="s">
        <v>689</v>
      </c>
      <c r="R1" s="215" t="s">
        <v>690</v>
      </c>
      <c r="S1" s="215" t="s">
        <v>47</v>
      </c>
    </row>
    <row r="2" spans="1:19" s="73" customFormat="1" ht="51.75" customHeight="1" x14ac:dyDescent="0.25">
      <c r="A2" s="141" t="s">
        <v>702</v>
      </c>
      <c r="B2" s="142" t="s">
        <v>703</v>
      </c>
      <c r="C2" s="74" t="s">
        <v>478</v>
      </c>
      <c r="D2" s="72">
        <v>42696</v>
      </c>
      <c r="E2" s="72">
        <v>42705</v>
      </c>
      <c r="F2" s="72" t="s">
        <v>693</v>
      </c>
      <c r="G2" s="72" t="s">
        <v>693</v>
      </c>
      <c r="H2" s="148">
        <v>5</v>
      </c>
      <c r="I2" s="73" t="s">
        <v>296</v>
      </c>
      <c r="J2" s="73" t="s">
        <v>704</v>
      </c>
      <c r="K2" s="77" t="s">
        <v>705</v>
      </c>
      <c r="L2" s="15" t="s">
        <v>51</v>
      </c>
      <c r="M2" s="143"/>
      <c r="N2" s="143"/>
      <c r="O2" s="15" t="s">
        <v>51</v>
      </c>
      <c r="P2" s="143"/>
      <c r="Q2" s="168"/>
      <c r="R2" s="110"/>
      <c r="S2" s="168"/>
    </row>
    <row r="3" spans="1:19" ht="30" x14ac:dyDescent="0.25">
      <c r="A3" s="72"/>
      <c r="B3" s="177" t="s">
        <v>706</v>
      </c>
      <c r="C3" s="114"/>
      <c r="D3" s="72"/>
      <c r="E3" s="72"/>
      <c r="F3" s="72"/>
      <c r="G3" s="72"/>
      <c r="H3" s="148">
        <v>9</v>
      </c>
      <c r="I3" s="73" t="s">
        <v>48</v>
      </c>
      <c r="J3" s="73" t="s">
        <v>49</v>
      </c>
      <c r="K3" s="77" t="s">
        <v>707</v>
      </c>
      <c r="L3" s="15" t="s">
        <v>51</v>
      </c>
      <c r="M3" s="15" t="s">
        <v>51</v>
      </c>
      <c r="N3" s="15" t="s">
        <v>51</v>
      </c>
      <c r="O3" s="15" t="s">
        <v>51</v>
      </c>
      <c r="P3" s="15" t="s">
        <v>51</v>
      </c>
      <c r="Q3" s="168"/>
      <c r="R3" s="110"/>
      <c r="S3" s="168"/>
    </row>
    <row r="4" spans="1:19" ht="30" x14ac:dyDescent="0.25">
      <c r="A4" s="72"/>
      <c r="B4" s="181" t="s">
        <v>708</v>
      </c>
      <c r="C4" s="114"/>
      <c r="D4" s="72"/>
      <c r="E4" s="72"/>
      <c r="F4" s="72"/>
      <c r="G4" s="72"/>
      <c r="H4" s="148">
        <v>10</v>
      </c>
      <c r="I4" s="169" t="s">
        <v>52</v>
      </c>
      <c r="J4" s="73" t="s">
        <v>53</v>
      </c>
      <c r="K4" s="77" t="s">
        <v>54</v>
      </c>
      <c r="L4" s="15" t="s">
        <v>51</v>
      </c>
      <c r="M4" s="144"/>
      <c r="N4" s="144"/>
      <c r="O4" s="144"/>
      <c r="P4" s="144"/>
      <c r="Q4" s="168"/>
      <c r="R4" s="110"/>
      <c r="S4" s="168"/>
    </row>
    <row r="5" spans="1:19" ht="60" x14ac:dyDescent="0.25">
      <c r="A5" s="72"/>
      <c r="B5" s="114"/>
      <c r="C5" s="114"/>
      <c r="D5" s="72"/>
      <c r="E5" s="72"/>
      <c r="F5" s="72"/>
      <c r="G5" s="72"/>
      <c r="H5" s="148">
        <v>11</v>
      </c>
      <c r="I5" s="73" t="s">
        <v>52</v>
      </c>
      <c r="J5" s="73" t="s">
        <v>53</v>
      </c>
      <c r="K5" s="130" t="s">
        <v>709</v>
      </c>
      <c r="L5" s="15" t="s">
        <v>51</v>
      </c>
      <c r="M5" s="144"/>
      <c r="N5" s="144"/>
      <c r="O5" s="144"/>
      <c r="P5" s="144"/>
      <c r="Q5" s="168"/>
      <c r="R5" s="110"/>
      <c r="S5" s="168"/>
    </row>
    <row r="6" spans="1:19" ht="30" x14ac:dyDescent="0.25">
      <c r="A6" s="72"/>
      <c r="B6" s="114"/>
      <c r="C6" s="114"/>
      <c r="D6" s="72"/>
      <c r="E6" s="72"/>
      <c r="F6" s="72"/>
      <c r="G6" s="72"/>
      <c r="H6" s="148">
        <v>12</v>
      </c>
      <c r="I6" s="73" t="s">
        <v>52</v>
      </c>
      <c r="J6" s="73" t="s">
        <v>53</v>
      </c>
      <c r="K6" s="130" t="s">
        <v>710</v>
      </c>
      <c r="L6" s="15" t="s">
        <v>51</v>
      </c>
      <c r="M6" s="144"/>
      <c r="N6" s="144"/>
      <c r="O6" s="144"/>
      <c r="P6" s="144"/>
      <c r="Q6" s="168"/>
      <c r="R6" s="110"/>
      <c r="S6" s="168"/>
    </row>
    <row r="7" spans="1:19" ht="28.5" x14ac:dyDescent="0.25">
      <c r="A7" s="72"/>
      <c r="B7" s="114"/>
      <c r="C7" s="114"/>
      <c r="D7" s="72"/>
      <c r="E7" s="72"/>
      <c r="F7" s="72"/>
      <c r="G7" s="72"/>
      <c r="H7" s="148">
        <v>13</v>
      </c>
      <c r="I7" s="73" t="s">
        <v>52</v>
      </c>
      <c r="J7" s="73" t="s">
        <v>53</v>
      </c>
      <c r="K7" s="130" t="s">
        <v>56</v>
      </c>
      <c r="L7" s="15" t="s">
        <v>51</v>
      </c>
      <c r="M7" s="144"/>
      <c r="N7" s="144"/>
      <c r="O7" s="144"/>
      <c r="P7" s="144"/>
      <c r="Q7" s="168"/>
      <c r="R7" s="110"/>
      <c r="S7" s="168"/>
    </row>
    <row r="8" spans="1:19" ht="75" x14ac:dyDescent="0.25">
      <c r="A8" s="72"/>
      <c r="B8" s="114"/>
      <c r="C8" s="114"/>
      <c r="D8" s="72"/>
      <c r="E8" s="72"/>
      <c r="F8" s="72"/>
      <c r="G8" s="72"/>
      <c r="H8" s="170">
        <v>14</v>
      </c>
      <c r="I8" s="171" t="s">
        <v>52</v>
      </c>
      <c r="J8" s="171" t="s">
        <v>53</v>
      </c>
      <c r="K8" s="172" t="s">
        <v>57</v>
      </c>
      <c r="L8" s="173" t="s">
        <v>51</v>
      </c>
      <c r="M8" s="174"/>
      <c r="N8" s="174"/>
      <c r="O8" s="174"/>
      <c r="P8" s="174"/>
      <c r="Q8" s="168"/>
      <c r="R8" s="168"/>
      <c r="S8" s="168"/>
    </row>
    <row r="9" spans="1:19" ht="30" x14ac:dyDescent="0.25">
      <c r="A9" s="72"/>
      <c r="B9" s="114"/>
      <c r="C9" s="114"/>
      <c r="D9" s="72"/>
      <c r="E9" s="72"/>
      <c r="F9" s="72"/>
      <c r="G9" s="72"/>
      <c r="H9" s="148">
        <v>15</v>
      </c>
      <c r="I9" s="73" t="s">
        <v>52</v>
      </c>
      <c r="J9" s="73" t="s">
        <v>53</v>
      </c>
      <c r="K9" s="77" t="s">
        <v>711</v>
      </c>
      <c r="L9" s="15" t="s">
        <v>51</v>
      </c>
      <c r="M9" s="144"/>
      <c r="N9" s="144"/>
      <c r="O9" s="15"/>
      <c r="P9" s="144"/>
      <c r="Q9" s="168"/>
      <c r="R9" s="110"/>
      <c r="S9" s="168"/>
    </row>
    <row r="10" spans="1:19" ht="30" x14ac:dyDescent="0.25">
      <c r="A10" s="72"/>
      <c r="B10" s="114"/>
      <c r="C10" s="114"/>
      <c r="D10" s="72"/>
      <c r="E10" s="72"/>
      <c r="F10" s="72"/>
      <c r="G10" s="72"/>
      <c r="H10" s="148">
        <v>15</v>
      </c>
      <c r="I10" s="73" t="s">
        <v>59</v>
      </c>
      <c r="J10" s="73" t="s">
        <v>53</v>
      </c>
      <c r="K10" s="77" t="s">
        <v>711</v>
      </c>
      <c r="L10" s="15"/>
      <c r="M10" s="144"/>
      <c r="N10" s="144"/>
      <c r="O10" s="15" t="s">
        <v>51</v>
      </c>
      <c r="P10" s="144"/>
      <c r="Q10" s="168"/>
      <c r="R10" s="110"/>
      <c r="S10" s="168"/>
    </row>
    <row r="11" spans="1:19" ht="28.5" x14ac:dyDescent="0.25">
      <c r="A11" s="72"/>
      <c r="B11" s="114"/>
      <c r="C11" s="114"/>
      <c r="D11" s="72"/>
      <c r="E11" s="72"/>
      <c r="F11" s="72"/>
      <c r="G11" s="72"/>
      <c r="H11" s="148">
        <v>16</v>
      </c>
      <c r="I11" s="73" t="s">
        <v>52</v>
      </c>
      <c r="J11" s="73" t="s">
        <v>61</v>
      </c>
      <c r="K11" s="77" t="s">
        <v>54</v>
      </c>
      <c r="L11" s="15" t="s">
        <v>51</v>
      </c>
      <c r="M11" s="144"/>
      <c r="N11" s="144"/>
      <c r="O11" s="144"/>
      <c r="P11" s="144"/>
      <c r="Q11" s="168"/>
      <c r="R11" s="110"/>
      <c r="S11" s="168"/>
    </row>
    <row r="12" spans="1:19" ht="28.5" x14ac:dyDescent="0.25">
      <c r="A12" s="72"/>
      <c r="B12" s="114"/>
      <c r="C12" s="114"/>
      <c r="D12" s="72"/>
      <c r="E12" s="72"/>
      <c r="F12" s="72"/>
      <c r="G12" s="72"/>
      <c r="H12" s="148">
        <v>17</v>
      </c>
      <c r="I12" s="73" t="s">
        <v>52</v>
      </c>
      <c r="J12" s="73" t="s">
        <v>61</v>
      </c>
      <c r="K12" s="130" t="s">
        <v>62</v>
      </c>
      <c r="L12" s="15" t="s">
        <v>51</v>
      </c>
      <c r="M12" s="144"/>
      <c r="N12" s="144"/>
      <c r="O12" s="144"/>
      <c r="P12" s="144"/>
      <c r="Q12" s="168"/>
      <c r="R12" s="110"/>
      <c r="S12" s="168"/>
    </row>
    <row r="13" spans="1:19" ht="28.5" x14ac:dyDescent="0.25">
      <c r="A13" s="72"/>
      <c r="B13" s="114"/>
      <c r="C13" s="114"/>
      <c r="D13" s="72"/>
      <c r="E13" s="72"/>
      <c r="F13" s="72"/>
      <c r="G13" s="72"/>
      <c r="H13" s="148">
        <v>18</v>
      </c>
      <c r="I13" s="73" t="s">
        <v>52</v>
      </c>
      <c r="J13" s="73" t="s">
        <v>61</v>
      </c>
      <c r="K13" s="77" t="s">
        <v>87</v>
      </c>
      <c r="L13" s="138" t="s">
        <v>51</v>
      </c>
      <c r="M13" s="138" t="s">
        <v>51</v>
      </c>
      <c r="N13" s="143"/>
      <c r="O13" s="143"/>
      <c r="P13" s="143"/>
      <c r="Q13" s="168"/>
      <c r="R13" s="110"/>
      <c r="S13" s="168"/>
    </row>
    <row r="14" spans="1:19" ht="28.5" x14ac:dyDescent="0.25">
      <c r="A14" s="72"/>
      <c r="B14" s="114"/>
      <c r="C14" s="114"/>
      <c r="D14" s="72"/>
      <c r="E14" s="72"/>
      <c r="F14" s="72"/>
      <c r="G14" s="72"/>
      <c r="H14" s="148">
        <v>19</v>
      </c>
      <c r="I14" s="73" t="s">
        <v>64</v>
      </c>
      <c r="J14" s="73" t="s">
        <v>65</v>
      </c>
      <c r="K14" s="77" t="s">
        <v>66</v>
      </c>
      <c r="L14" s="138"/>
      <c r="M14" s="143"/>
      <c r="N14" s="15" t="s">
        <v>51</v>
      </c>
      <c r="O14" s="15"/>
      <c r="P14" s="15"/>
      <c r="Q14" s="110"/>
      <c r="R14" s="110"/>
      <c r="S14" s="168">
        <v>39721</v>
      </c>
    </row>
    <row r="15" spans="1:19" ht="28.5" x14ac:dyDescent="0.25">
      <c r="A15" s="72"/>
      <c r="B15" s="114"/>
      <c r="C15" s="114"/>
      <c r="D15" s="72"/>
      <c r="E15" s="72"/>
      <c r="F15" s="72"/>
      <c r="G15" s="72"/>
      <c r="H15" s="148" t="e">
        <f>Rule19</f>
        <v>#REF!</v>
      </c>
      <c r="I15" s="73" t="s">
        <v>52</v>
      </c>
      <c r="J15" s="73" t="s">
        <v>65</v>
      </c>
      <c r="K15" s="77" t="e">
        <f>Rule19Description</f>
        <v>#REF!</v>
      </c>
      <c r="L15" s="138" t="s">
        <v>51</v>
      </c>
      <c r="M15" s="143"/>
      <c r="N15" s="15"/>
      <c r="O15" s="15"/>
      <c r="P15" s="15"/>
      <c r="Q15" s="168"/>
      <c r="R15" s="110"/>
      <c r="S15" s="168"/>
    </row>
    <row r="16" spans="1:19" ht="30" x14ac:dyDescent="0.25">
      <c r="A16" s="72"/>
      <c r="B16" s="114"/>
      <c r="C16" s="114"/>
      <c r="D16" s="72"/>
      <c r="E16" s="72"/>
      <c r="F16" s="72"/>
      <c r="G16" s="72"/>
      <c r="H16" s="148">
        <v>21</v>
      </c>
      <c r="I16" s="73" t="s">
        <v>52</v>
      </c>
      <c r="J16" s="73" t="s">
        <v>67</v>
      </c>
      <c r="K16" s="77" t="s">
        <v>712</v>
      </c>
      <c r="L16" s="144"/>
      <c r="M16" s="15" t="s">
        <v>51</v>
      </c>
      <c r="N16" s="144"/>
      <c r="O16" s="144"/>
      <c r="P16" s="144"/>
      <c r="Q16" s="168"/>
      <c r="R16" s="110"/>
      <c r="S16" s="168"/>
    </row>
    <row r="17" spans="1:19" ht="28.5" x14ac:dyDescent="0.25">
      <c r="A17" s="72"/>
      <c r="B17" s="114"/>
      <c r="C17" s="114"/>
      <c r="D17" s="72"/>
      <c r="E17" s="72"/>
      <c r="F17" s="72"/>
      <c r="G17" s="72"/>
      <c r="H17" s="175">
        <v>22</v>
      </c>
      <c r="I17" s="176" t="s">
        <v>52</v>
      </c>
      <c r="J17" s="176" t="s">
        <v>69</v>
      </c>
      <c r="K17" s="177" t="s">
        <v>54</v>
      </c>
      <c r="L17" s="178" t="s">
        <v>51</v>
      </c>
      <c r="M17" s="179"/>
      <c r="N17" s="179"/>
      <c r="O17" s="179"/>
      <c r="P17" s="179"/>
      <c r="Q17" s="180"/>
      <c r="R17" s="180"/>
      <c r="S17" s="180"/>
    </row>
    <row r="18" spans="1:19" ht="28.5" x14ac:dyDescent="0.25">
      <c r="A18" s="72"/>
      <c r="B18" s="114"/>
      <c r="C18" s="114"/>
      <c r="D18" s="72"/>
      <c r="E18" s="72"/>
      <c r="F18" s="72"/>
      <c r="G18" s="72"/>
      <c r="H18" s="175">
        <v>23</v>
      </c>
      <c r="I18" s="176" t="s">
        <v>52</v>
      </c>
      <c r="J18" s="176" t="s">
        <v>71</v>
      </c>
      <c r="K18" s="177" t="s">
        <v>54</v>
      </c>
      <c r="L18" s="178" t="s">
        <v>51</v>
      </c>
      <c r="M18" s="179"/>
      <c r="N18" s="179"/>
      <c r="O18" s="179"/>
      <c r="P18" s="179"/>
      <c r="Q18" s="180"/>
      <c r="R18" s="180"/>
      <c r="S18" s="180"/>
    </row>
    <row r="19" spans="1:19" ht="28.5" x14ac:dyDescent="0.25">
      <c r="A19" s="72"/>
      <c r="B19" s="114"/>
      <c r="C19" s="114"/>
      <c r="D19" s="72"/>
      <c r="E19" s="72"/>
      <c r="F19" s="72"/>
      <c r="G19" s="72"/>
      <c r="H19" s="175">
        <v>24</v>
      </c>
      <c r="I19" s="176" t="s">
        <v>52</v>
      </c>
      <c r="J19" s="176" t="s">
        <v>72</v>
      </c>
      <c r="K19" s="177" t="s">
        <v>54</v>
      </c>
      <c r="L19" s="178" t="s">
        <v>51</v>
      </c>
      <c r="M19" s="179"/>
      <c r="N19" s="179"/>
      <c r="O19" s="179"/>
      <c r="P19" s="179"/>
      <c r="Q19" s="180"/>
      <c r="R19" s="180"/>
      <c r="S19" s="180"/>
    </row>
    <row r="20" spans="1:19" ht="28.5" x14ac:dyDescent="0.25">
      <c r="A20" s="72"/>
      <c r="B20" s="114"/>
      <c r="C20" s="114"/>
      <c r="D20" s="72"/>
      <c r="E20" s="72"/>
      <c r="F20" s="72"/>
      <c r="G20" s="72"/>
      <c r="H20" s="148">
        <v>25</v>
      </c>
      <c r="I20" s="73" t="s">
        <v>52</v>
      </c>
      <c r="J20" s="73" t="s">
        <v>72</v>
      </c>
      <c r="K20" s="77" t="s">
        <v>73</v>
      </c>
      <c r="L20" s="15" t="s">
        <v>51</v>
      </c>
      <c r="M20" s="144"/>
      <c r="N20" s="144"/>
      <c r="O20" s="144"/>
      <c r="P20" s="144"/>
      <c r="Q20" s="168"/>
      <c r="R20" s="110"/>
      <c r="S20" s="168"/>
    </row>
    <row r="21" spans="1:19" ht="28.5" x14ac:dyDescent="0.25">
      <c r="A21" s="72"/>
      <c r="B21" s="114"/>
      <c r="C21" s="114"/>
      <c r="D21" s="72"/>
      <c r="E21" s="72"/>
      <c r="F21" s="72"/>
      <c r="G21" s="72"/>
      <c r="H21" s="148">
        <v>26</v>
      </c>
      <c r="I21" s="73" t="s">
        <v>52</v>
      </c>
      <c r="J21" s="73" t="s">
        <v>74</v>
      </c>
      <c r="K21" s="77" t="s">
        <v>54</v>
      </c>
      <c r="L21" s="15" t="s">
        <v>51</v>
      </c>
      <c r="M21" s="144"/>
      <c r="N21" s="144"/>
      <c r="O21" s="144"/>
      <c r="P21" s="144"/>
      <c r="Q21" s="168"/>
      <c r="R21" s="110"/>
      <c r="S21" s="168"/>
    </row>
    <row r="22" spans="1:19" ht="28.5" x14ac:dyDescent="0.25">
      <c r="A22" s="72"/>
      <c r="B22" s="114"/>
      <c r="C22" s="114"/>
      <c r="D22" s="72"/>
      <c r="E22" s="72"/>
      <c r="F22" s="72"/>
      <c r="G22" s="72"/>
      <c r="H22" s="148">
        <v>27</v>
      </c>
      <c r="I22" s="73" t="s">
        <v>52</v>
      </c>
      <c r="J22" s="73" t="s">
        <v>71</v>
      </c>
      <c r="K22" s="77" t="s">
        <v>75</v>
      </c>
      <c r="L22" s="15" t="s">
        <v>51</v>
      </c>
      <c r="M22" s="144"/>
      <c r="N22" s="144"/>
      <c r="O22" s="144"/>
      <c r="P22" s="144"/>
      <c r="Q22" s="168"/>
      <c r="R22" s="110"/>
      <c r="S22" s="168"/>
    </row>
    <row r="23" spans="1:19" ht="60" x14ac:dyDescent="0.25">
      <c r="A23" s="72"/>
      <c r="B23" s="114"/>
      <c r="C23" s="114"/>
      <c r="D23" s="72"/>
      <c r="E23" s="72"/>
      <c r="F23" s="72"/>
      <c r="G23" s="72"/>
      <c r="H23" s="148">
        <v>28</v>
      </c>
      <c r="I23" s="73" t="s">
        <v>52</v>
      </c>
      <c r="J23" s="73" t="s">
        <v>76</v>
      </c>
      <c r="K23" s="77" t="s">
        <v>713</v>
      </c>
      <c r="L23" s="15" t="s">
        <v>51</v>
      </c>
      <c r="M23" s="144"/>
      <c r="N23" s="144"/>
      <c r="O23" s="144"/>
      <c r="P23" s="144"/>
      <c r="Q23" s="168"/>
      <c r="R23" s="110"/>
      <c r="S23" s="168"/>
    </row>
    <row r="24" spans="1:19" ht="90" x14ac:dyDescent="0.25">
      <c r="A24" s="72"/>
      <c r="B24" s="114"/>
      <c r="C24" s="114"/>
      <c r="D24" s="72"/>
      <c r="E24" s="72"/>
      <c r="F24" s="72"/>
      <c r="G24" s="72"/>
      <c r="H24" s="148">
        <v>29</v>
      </c>
      <c r="I24" s="73" t="s">
        <v>78</v>
      </c>
      <c r="J24" s="73" t="s">
        <v>79</v>
      </c>
      <c r="K24" s="77" t="s">
        <v>714</v>
      </c>
      <c r="L24" s="15" t="s">
        <v>51</v>
      </c>
      <c r="M24" s="15"/>
      <c r="N24" s="144"/>
      <c r="O24" s="144"/>
      <c r="P24" s="144"/>
      <c r="Q24" s="110">
        <v>40148</v>
      </c>
      <c r="R24" s="110"/>
      <c r="S24" s="110">
        <v>40148</v>
      </c>
    </row>
    <row r="25" spans="1:19" ht="90" x14ac:dyDescent="0.25">
      <c r="A25" s="72"/>
      <c r="B25" s="114"/>
      <c r="C25" s="114"/>
      <c r="D25" s="72"/>
      <c r="E25" s="72"/>
      <c r="F25" s="72"/>
      <c r="G25" s="72"/>
      <c r="H25" s="148">
        <v>30</v>
      </c>
      <c r="I25" s="73" t="s">
        <v>48</v>
      </c>
      <c r="J25" s="73" t="s">
        <v>81</v>
      </c>
      <c r="K25" s="77" t="s">
        <v>715</v>
      </c>
      <c r="L25" s="15" t="s">
        <v>51</v>
      </c>
      <c r="M25" s="15" t="s">
        <v>51</v>
      </c>
      <c r="N25" s="15" t="s">
        <v>51</v>
      </c>
      <c r="O25" s="15" t="s">
        <v>51</v>
      </c>
      <c r="P25" s="15" t="s">
        <v>51</v>
      </c>
      <c r="Q25" s="168"/>
      <c r="R25" s="110"/>
      <c r="S25" s="168"/>
    </row>
    <row r="26" spans="1:19" ht="45" x14ac:dyDescent="0.25">
      <c r="A26" s="72"/>
      <c r="B26" s="114"/>
      <c r="C26" s="114"/>
      <c r="D26" s="72"/>
      <c r="E26" s="72"/>
      <c r="F26" s="72"/>
      <c r="G26" s="72"/>
      <c r="H26" s="148">
        <v>31</v>
      </c>
      <c r="I26" s="73" t="s">
        <v>52</v>
      </c>
      <c r="J26" s="73" t="s">
        <v>61</v>
      </c>
      <c r="K26" s="77" t="s">
        <v>83</v>
      </c>
      <c r="L26" s="138" t="s">
        <v>51</v>
      </c>
      <c r="M26" s="138" t="s">
        <v>51</v>
      </c>
      <c r="N26" s="138"/>
      <c r="O26" s="138"/>
      <c r="P26" s="138"/>
      <c r="Q26" s="110">
        <v>39934</v>
      </c>
      <c r="R26" s="110"/>
      <c r="S26" s="110">
        <v>39934</v>
      </c>
    </row>
    <row r="27" spans="1:19" ht="45" x14ac:dyDescent="0.25">
      <c r="A27" s="72"/>
      <c r="B27" s="114"/>
      <c r="C27" s="114"/>
      <c r="D27" s="72"/>
      <c r="E27" s="72"/>
      <c r="F27" s="72"/>
      <c r="G27" s="72"/>
      <c r="H27" s="148">
        <f>H26</f>
        <v>31</v>
      </c>
      <c r="I27" s="73" t="s">
        <v>84</v>
      </c>
      <c r="J27" s="73" t="s">
        <v>85</v>
      </c>
      <c r="K27" s="77" t="str">
        <f>K26</f>
        <v>Both Claim.ProviderID and Encounter.FacilityID must be valid HAAD, DHA or MOH provider HAAD licenses or have @value if present</v>
      </c>
      <c r="L27" s="15" t="str">
        <f>L26</f>
        <v>•</v>
      </c>
      <c r="M27" s="15" t="str">
        <f>M26</f>
        <v>•</v>
      </c>
      <c r="N27" s="138"/>
      <c r="O27" s="138"/>
      <c r="P27" s="138"/>
      <c r="Q27" s="168"/>
      <c r="R27" s="110"/>
      <c r="S27" s="110">
        <v>39934</v>
      </c>
    </row>
    <row r="28" spans="1:19" ht="28.5" x14ac:dyDescent="0.25">
      <c r="A28" s="72"/>
      <c r="B28" s="114"/>
      <c r="C28" s="114"/>
      <c r="D28" s="72"/>
      <c r="E28" s="72"/>
      <c r="F28" s="72"/>
      <c r="G28" s="72"/>
      <c r="H28" s="148">
        <v>32</v>
      </c>
      <c r="I28" s="73" t="s">
        <v>84</v>
      </c>
      <c r="J28" s="73" t="s">
        <v>85</v>
      </c>
      <c r="K28" s="77" t="s">
        <v>54</v>
      </c>
      <c r="L28" s="15" t="s">
        <v>51</v>
      </c>
      <c r="M28" s="144"/>
      <c r="N28" s="144"/>
      <c r="O28" s="144"/>
      <c r="P28" s="144"/>
      <c r="Q28" s="168"/>
      <c r="R28" s="110"/>
      <c r="S28" s="168"/>
    </row>
    <row r="29" spans="1:19" ht="45" x14ac:dyDescent="0.25">
      <c r="A29" s="72"/>
      <c r="B29" s="114"/>
      <c r="C29" s="114"/>
      <c r="D29" s="72"/>
      <c r="E29" s="72"/>
      <c r="F29" s="72"/>
      <c r="G29" s="72"/>
      <c r="H29" s="170">
        <v>33</v>
      </c>
      <c r="I29" s="171" t="s">
        <v>84</v>
      </c>
      <c r="J29" s="171" t="s">
        <v>85</v>
      </c>
      <c r="K29" s="181" t="s">
        <v>86</v>
      </c>
      <c r="L29" s="173" t="s">
        <v>51</v>
      </c>
      <c r="M29" s="174"/>
      <c r="N29" s="174"/>
      <c r="O29" s="174"/>
      <c r="P29" s="174"/>
      <c r="Q29" s="168"/>
      <c r="R29" s="168"/>
      <c r="S29" s="168"/>
    </row>
    <row r="30" spans="1:19" ht="28.5" x14ac:dyDescent="0.25">
      <c r="A30" s="72"/>
      <c r="B30" s="114"/>
      <c r="C30" s="114"/>
      <c r="D30" s="72"/>
      <c r="E30" s="72"/>
      <c r="F30" s="72"/>
      <c r="G30" s="72"/>
      <c r="H30" s="148">
        <v>34</v>
      </c>
      <c r="I30" s="73" t="s">
        <v>84</v>
      </c>
      <c r="J30" s="73" t="s">
        <v>85</v>
      </c>
      <c r="K30" s="77" t="s">
        <v>87</v>
      </c>
      <c r="L30" s="173"/>
      <c r="M30" s="173"/>
      <c r="N30" s="144"/>
      <c r="O30" s="153" t="s">
        <v>51</v>
      </c>
      <c r="P30" s="144"/>
      <c r="Q30" s="168"/>
      <c r="R30" s="110"/>
      <c r="S30" s="168"/>
    </row>
    <row r="31" spans="1:19" ht="28.5" x14ac:dyDescent="0.25">
      <c r="A31" s="72"/>
      <c r="B31" s="114"/>
      <c r="C31" s="114"/>
      <c r="D31" s="72"/>
      <c r="E31" s="72"/>
      <c r="F31" s="72"/>
      <c r="G31" s="72"/>
      <c r="H31" s="175">
        <v>35</v>
      </c>
      <c r="I31" s="176" t="s">
        <v>84</v>
      </c>
      <c r="J31" s="176" t="s">
        <v>88</v>
      </c>
      <c r="K31" s="177" t="s">
        <v>54</v>
      </c>
      <c r="L31" s="178" t="s">
        <v>51</v>
      </c>
      <c r="M31" s="179"/>
      <c r="N31" s="179"/>
      <c r="O31" s="179"/>
      <c r="P31" s="179"/>
      <c r="Q31" s="180"/>
      <c r="R31" s="180"/>
      <c r="S31" s="180"/>
    </row>
    <row r="32" spans="1:19" ht="45" x14ac:dyDescent="0.25">
      <c r="A32" s="72"/>
      <c r="B32" s="114"/>
      <c r="C32" s="114"/>
      <c r="D32" s="72"/>
      <c r="E32" s="72"/>
      <c r="F32" s="72"/>
      <c r="G32" s="72"/>
      <c r="H32" s="148">
        <v>36</v>
      </c>
      <c r="I32" s="73" t="s">
        <v>48</v>
      </c>
      <c r="J32" s="73" t="s">
        <v>89</v>
      </c>
      <c r="K32" s="130" t="s">
        <v>716</v>
      </c>
      <c r="L32" s="15" t="s">
        <v>51</v>
      </c>
      <c r="M32" s="144"/>
      <c r="N32" s="144"/>
      <c r="O32" s="144"/>
      <c r="P32" s="144"/>
      <c r="Q32" s="168"/>
      <c r="R32" s="110"/>
      <c r="S32" s="168"/>
    </row>
    <row r="33" spans="1:19" ht="45" x14ac:dyDescent="0.25">
      <c r="A33" s="72"/>
      <c r="B33" s="114"/>
      <c r="C33" s="114"/>
      <c r="D33" s="72"/>
      <c r="E33" s="72"/>
      <c r="F33" s="72"/>
      <c r="G33" s="72"/>
      <c r="H33" s="148">
        <v>37</v>
      </c>
      <c r="I33" s="73" t="s">
        <v>48</v>
      </c>
      <c r="J33" s="73" t="s">
        <v>91</v>
      </c>
      <c r="K33" s="130" t="s">
        <v>717</v>
      </c>
      <c r="L33" s="15" t="s">
        <v>51</v>
      </c>
      <c r="M33" s="144"/>
      <c r="N33" s="144"/>
      <c r="O33" s="144"/>
      <c r="P33" s="144"/>
      <c r="Q33" s="168"/>
      <c r="R33" s="168"/>
      <c r="S33" s="168"/>
    </row>
    <row r="34" spans="1:19" ht="28.5" x14ac:dyDescent="0.25">
      <c r="A34" s="72"/>
      <c r="B34" s="114"/>
      <c r="C34" s="114"/>
      <c r="D34" s="72"/>
      <c r="E34" s="72"/>
      <c r="F34" s="72"/>
      <c r="G34" s="72"/>
      <c r="H34" s="148">
        <v>38</v>
      </c>
      <c r="I34" s="73" t="s">
        <v>84</v>
      </c>
      <c r="J34" s="73" t="s">
        <v>93</v>
      </c>
      <c r="K34" s="77" t="s">
        <v>94</v>
      </c>
      <c r="L34" s="15" t="s">
        <v>51</v>
      </c>
      <c r="M34" s="144"/>
      <c r="N34" s="144"/>
      <c r="O34" s="173"/>
      <c r="P34" s="144"/>
      <c r="Q34" s="168"/>
      <c r="R34" s="110"/>
      <c r="S34" s="168"/>
    </row>
    <row r="35" spans="1:19" ht="28.5" x14ac:dyDescent="0.25">
      <c r="A35" s="72"/>
      <c r="B35" s="114"/>
      <c r="C35" s="114"/>
      <c r="D35" s="72"/>
      <c r="E35" s="72"/>
      <c r="F35" s="72"/>
      <c r="G35" s="72"/>
      <c r="H35" s="175">
        <v>39</v>
      </c>
      <c r="I35" s="176" t="s">
        <v>84</v>
      </c>
      <c r="J35" s="176" t="s">
        <v>95</v>
      </c>
      <c r="K35" s="177" t="s">
        <v>54</v>
      </c>
      <c r="L35" s="178" t="s">
        <v>51</v>
      </c>
      <c r="M35" s="179"/>
      <c r="N35" s="179"/>
      <c r="O35" s="179"/>
      <c r="P35" s="179"/>
      <c r="Q35" s="180"/>
      <c r="R35" s="180"/>
      <c r="S35" s="180"/>
    </row>
    <row r="36" spans="1:19" ht="28.5" x14ac:dyDescent="0.25">
      <c r="A36" s="72"/>
      <c r="B36" s="114"/>
      <c r="C36" s="114"/>
      <c r="D36" s="72"/>
      <c r="E36" s="72"/>
      <c r="F36" s="72"/>
      <c r="G36" s="72"/>
      <c r="H36" s="148">
        <v>40</v>
      </c>
      <c r="I36" s="73" t="s">
        <v>84</v>
      </c>
      <c r="J36" s="73" t="s">
        <v>93</v>
      </c>
      <c r="K36" s="77" t="s">
        <v>96</v>
      </c>
      <c r="L36" s="15" t="s">
        <v>51</v>
      </c>
      <c r="M36" s="144"/>
      <c r="N36" s="144"/>
      <c r="O36" s="15" t="s">
        <v>51</v>
      </c>
      <c r="P36" s="144"/>
      <c r="Q36" s="168"/>
      <c r="R36" s="110"/>
      <c r="S36" s="168"/>
    </row>
    <row r="37" spans="1:19" ht="28.5" x14ac:dyDescent="0.25">
      <c r="A37" s="72"/>
      <c r="B37" s="114"/>
      <c r="C37" s="114"/>
      <c r="D37" s="72"/>
      <c r="E37" s="72"/>
      <c r="F37" s="72"/>
      <c r="G37" s="72"/>
      <c r="H37" s="148">
        <v>41</v>
      </c>
      <c r="I37" s="73" t="s">
        <v>84</v>
      </c>
      <c r="J37" s="73" t="s">
        <v>97</v>
      </c>
      <c r="K37" s="77" t="s">
        <v>98</v>
      </c>
      <c r="L37" s="15" t="s">
        <v>51</v>
      </c>
      <c r="M37" s="144"/>
      <c r="N37" s="144"/>
      <c r="O37" s="144"/>
      <c r="P37" s="144"/>
      <c r="Q37" s="168"/>
      <c r="R37" s="110"/>
      <c r="S37" s="168"/>
    </row>
    <row r="38" spans="1:19" ht="45" x14ac:dyDescent="0.25">
      <c r="A38" s="72"/>
      <c r="B38" s="114"/>
      <c r="C38" s="114"/>
      <c r="D38" s="72"/>
      <c r="E38" s="72"/>
      <c r="F38" s="72"/>
      <c r="G38" s="72"/>
      <c r="H38" s="148">
        <v>42</v>
      </c>
      <c r="I38" s="73" t="s">
        <v>84</v>
      </c>
      <c r="J38" s="73" t="s">
        <v>99</v>
      </c>
      <c r="K38" s="77" t="s">
        <v>718</v>
      </c>
      <c r="L38" s="15" t="s">
        <v>51</v>
      </c>
      <c r="M38" s="144"/>
      <c r="N38" s="144"/>
      <c r="O38" s="144"/>
      <c r="P38" s="144"/>
      <c r="Q38" s="168"/>
      <c r="R38" s="110"/>
      <c r="S38" s="168"/>
    </row>
    <row r="39" spans="1:19" ht="45" x14ac:dyDescent="0.25">
      <c r="A39" s="72"/>
      <c r="B39" s="114"/>
      <c r="C39" s="114"/>
      <c r="D39" s="72"/>
      <c r="E39" s="72"/>
      <c r="F39" s="72"/>
      <c r="G39" s="72"/>
      <c r="H39" s="148">
        <v>43</v>
      </c>
      <c r="I39" s="73" t="s">
        <v>84</v>
      </c>
      <c r="J39" s="73" t="s">
        <v>101</v>
      </c>
      <c r="K39" s="77" t="s">
        <v>719</v>
      </c>
      <c r="L39" s="15" t="s">
        <v>51</v>
      </c>
      <c r="M39" s="144"/>
      <c r="N39" s="144"/>
      <c r="O39" s="144"/>
      <c r="P39" s="144"/>
      <c r="Q39" s="168"/>
      <c r="R39" s="110"/>
      <c r="S39" s="168"/>
    </row>
    <row r="40" spans="1:19" ht="28.5" x14ac:dyDescent="0.25">
      <c r="A40" s="72"/>
      <c r="B40" s="114"/>
      <c r="C40" s="114"/>
      <c r="D40" s="72"/>
      <c r="E40" s="72"/>
      <c r="F40" s="72"/>
      <c r="G40" s="72"/>
      <c r="H40" s="175">
        <v>44</v>
      </c>
      <c r="I40" s="176" t="s">
        <v>103</v>
      </c>
      <c r="J40" s="176" t="s">
        <v>88</v>
      </c>
      <c r="K40" s="177" t="s">
        <v>54</v>
      </c>
      <c r="L40" s="178" t="s">
        <v>51</v>
      </c>
      <c r="M40" s="179"/>
      <c r="N40" s="179"/>
      <c r="O40" s="178" t="s">
        <v>51</v>
      </c>
      <c r="P40" s="179"/>
      <c r="Q40" s="180"/>
      <c r="R40" s="180"/>
      <c r="S40" s="180"/>
    </row>
    <row r="41" spans="1:19" ht="30" x14ac:dyDescent="0.25">
      <c r="A41" s="72"/>
      <c r="B41" s="114"/>
      <c r="C41" s="114"/>
      <c r="D41" s="72"/>
      <c r="E41" s="72"/>
      <c r="F41" s="72"/>
      <c r="G41" s="72"/>
      <c r="H41" s="148">
        <v>45</v>
      </c>
      <c r="I41" s="73" t="s">
        <v>104</v>
      </c>
      <c r="J41" s="73" t="s">
        <v>79</v>
      </c>
      <c r="K41" s="77" t="s">
        <v>105</v>
      </c>
      <c r="L41" s="15" t="s">
        <v>51</v>
      </c>
      <c r="M41" s="144"/>
      <c r="N41" s="144"/>
      <c r="O41" s="15" t="s">
        <v>51</v>
      </c>
      <c r="P41" s="144"/>
      <c r="Q41" s="168"/>
      <c r="R41" s="110"/>
      <c r="S41" s="168"/>
    </row>
    <row r="42" spans="1:19" ht="30" x14ac:dyDescent="0.25">
      <c r="A42" s="72"/>
      <c r="B42" s="114"/>
      <c r="C42" s="114"/>
      <c r="D42" s="72"/>
      <c r="E42" s="72"/>
      <c r="F42" s="72"/>
      <c r="G42" s="72"/>
      <c r="H42" s="148">
        <v>46</v>
      </c>
      <c r="I42" s="73" t="s">
        <v>104</v>
      </c>
      <c r="J42" s="73" t="s">
        <v>106</v>
      </c>
      <c r="K42" s="77" t="s">
        <v>720</v>
      </c>
      <c r="L42" s="15" t="s">
        <v>51</v>
      </c>
      <c r="M42" s="144"/>
      <c r="N42" s="144"/>
      <c r="O42" s="173"/>
      <c r="P42" s="144"/>
      <c r="Q42" s="168"/>
      <c r="R42" s="110"/>
      <c r="S42" s="168"/>
    </row>
    <row r="43" spans="1:19" ht="30" x14ac:dyDescent="0.25">
      <c r="A43" s="72"/>
      <c r="B43" s="114"/>
      <c r="C43" s="114"/>
      <c r="D43" s="72"/>
      <c r="E43" s="72"/>
      <c r="F43" s="72"/>
      <c r="G43" s="72"/>
      <c r="H43" s="148">
        <v>47</v>
      </c>
      <c r="I43" s="73" t="s">
        <v>104</v>
      </c>
      <c r="J43" s="73" t="s">
        <v>108</v>
      </c>
      <c r="K43" s="77" t="s">
        <v>721</v>
      </c>
      <c r="L43" s="15" t="s">
        <v>51</v>
      </c>
      <c r="M43" s="144"/>
      <c r="N43" s="144"/>
      <c r="O43" s="144"/>
      <c r="P43" s="144"/>
      <c r="Q43" s="168"/>
      <c r="R43" s="110"/>
      <c r="S43" s="168"/>
    </row>
    <row r="44" spans="1:19" ht="60" x14ac:dyDescent="0.25">
      <c r="A44" s="72"/>
      <c r="B44" s="114"/>
      <c r="C44" s="114"/>
      <c r="D44" s="72"/>
      <c r="E44" s="72"/>
      <c r="F44" s="72"/>
      <c r="G44" s="72"/>
      <c r="H44" s="148">
        <v>48</v>
      </c>
      <c r="I44" s="73" t="s">
        <v>104</v>
      </c>
      <c r="J44" s="73" t="s">
        <v>106</v>
      </c>
      <c r="K44" s="77" t="s">
        <v>722</v>
      </c>
      <c r="L44" s="15" t="s">
        <v>51</v>
      </c>
      <c r="M44" s="144"/>
      <c r="N44" s="144"/>
      <c r="O44" s="15" t="s">
        <v>51</v>
      </c>
      <c r="P44" s="144"/>
      <c r="Q44" s="168"/>
      <c r="R44" s="110"/>
      <c r="S44" s="168"/>
    </row>
    <row r="45" spans="1:19" ht="60" x14ac:dyDescent="0.25">
      <c r="A45" s="72"/>
      <c r="B45" s="114"/>
      <c r="C45" s="114"/>
      <c r="D45" s="72"/>
      <c r="E45" s="72"/>
      <c r="F45" s="72"/>
      <c r="G45" s="72"/>
      <c r="H45" s="170">
        <v>49</v>
      </c>
      <c r="I45" s="171" t="s">
        <v>104</v>
      </c>
      <c r="J45" s="171" t="s">
        <v>106</v>
      </c>
      <c r="K45" s="181" t="s">
        <v>723</v>
      </c>
      <c r="L45" s="173" t="s">
        <v>51</v>
      </c>
      <c r="M45" s="174"/>
      <c r="N45" s="174"/>
      <c r="O45" s="173" t="s">
        <v>51</v>
      </c>
      <c r="P45" s="174"/>
      <c r="Q45" s="168"/>
      <c r="R45" s="168"/>
      <c r="S45" s="168"/>
    </row>
    <row r="46" spans="1:19" ht="30" x14ac:dyDescent="0.25">
      <c r="A46" s="72"/>
      <c r="B46" s="114"/>
      <c r="C46" s="114"/>
      <c r="D46" s="72"/>
      <c r="E46" s="72"/>
      <c r="F46" s="72"/>
      <c r="G46" s="72"/>
      <c r="H46" s="170">
        <v>50</v>
      </c>
      <c r="I46" s="171" t="s">
        <v>104</v>
      </c>
      <c r="J46" s="171" t="s">
        <v>108</v>
      </c>
      <c r="K46" s="181" t="s">
        <v>724</v>
      </c>
      <c r="L46" s="173" t="s">
        <v>51</v>
      </c>
      <c r="M46" s="174"/>
      <c r="N46" s="174"/>
      <c r="O46" s="174"/>
      <c r="P46" s="174"/>
      <c r="Q46" s="168">
        <v>39721</v>
      </c>
      <c r="R46" s="168"/>
      <c r="S46" s="168">
        <v>39721</v>
      </c>
    </row>
    <row r="47" spans="1:19" ht="30" x14ac:dyDescent="0.25">
      <c r="A47" s="72"/>
      <c r="B47" s="114"/>
      <c r="C47" s="114"/>
      <c r="D47" s="72"/>
      <c r="E47" s="72"/>
      <c r="F47" s="72"/>
      <c r="G47" s="72"/>
      <c r="H47" s="175">
        <v>51</v>
      </c>
      <c r="I47" s="176" t="s">
        <v>113</v>
      </c>
      <c r="J47" s="176" t="s">
        <v>88</v>
      </c>
      <c r="K47" s="177" t="s">
        <v>725</v>
      </c>
      <c r="L47" s="178" t="s">
        <v>51</v>
      </c>
      <c r="M47" s="179"/>
      <c r="N47" s="179"/>
      <c r="O47" s="178" t="s">
        <v>51</v>
      </c>
      <c r="P47" s="179"/>
      <c r="Q47" s="180"/>
      <c r="R47" s="180"/>
      <c r="S47" s="180"/>
    </row>
    <row r="48" spans="1:19" ht="60" x14ac:dyDescent="0.25">
      <c r="A48" s="72"/>
      <c r="B48" s="114"/>
      <c r="C48" s="114"/>
      <c r="D48" s="72"/>
      <c r="E48" s="72"/>
      <c r="F48" s="72"/>
      <c r="G48" s="72"/>
      <c r="H48" s="148">
        <v>52</v>
      </c>
      <c r="I48" s="73" t="s">
        <v>113</v>
      </c>
      <c r="J48" s="73" t="s">
        <v>79</v>
      </c>
      <c r="K48" s="77" t="s">
        <v>726</v>
      </c>
      <c r="L48" s="15" t="s">
        <v>51</v>
      </c>
      <c r="M48" s="144"/>
      <c r="N48" s="144"/>
      <c r="O48" s="15" t="s">
        <v>51</v>
      </c>
      <c r="P48" s="144"/>
      <c r="Q48" s="168"/>
      <c r="R48" s="110"/>
      <c r="S48" s="168"/>
    </row>
    <row r="49" spans="1:19" ht="30" x14ac:dyDescent="0.25">
      <c r="A49" s="72"/>
      <c r="B49" s="114"/>
      <c r="C49" s="114"/>
      <c r="D49" s="72"/>
      <c r="E49" s="72"/>
      <c r="F49" s="72"/>
      <c r="G49" s="72"/>
      <c r="H49" s="148">
        <v>53</v>
      </c>
      <c r="I49" s="73" t="s">
        <v>64</v>
      </c>
      <c r="J49" s="73" t="s">
        <v>116</v>
      </c>
      <c r="K49" s="77" t="s">
        <v>727</v>
      </c>
      <c r="L49" s="144"/>
      <c r="M49" s="144"/>
      <c r="N49" s="15" t="s">
        <v>51</v>
      </c>
      <c r="O49" s="15"/>
      <c r="P49" s="15"/>
      <c r="Q49" s="110"/>
      <c r="R49" s="110"/>
      <c r="S49" s="168">
        <v>39721</v>
      </c>
    </row>
    <row r="50" spans="1:19" ht="60" x14ac:dyDescent="0.25">
      <c r="A50" s="72"/>
      <c r="B50" s="114"/>
      <c r="C50" s="114"/>
      <c r="D50" s="72"/>
      <c r="E50" s="72"/>
      <c r="F50" s="72"/>
      <c r="G50" s="72"/>
      <c r="H50" s="148">
        <v>54</v>
      </c>
      <c r="I50" s="73" t="s">
        <v>48</v>
      </c>
      <c r="J50" s="73" t="s">
        <v>89</v>
      </c>
      <c r="K50" s="77" t="s">
        <v>118</v>
      </c>
      <c r="L50" s="15" t="s">
        <v>51</v>
      </c>
      <c r="M50" s="15" t="s">
        <v>51</v>
      </c>
      <c r="N50" s="15" t="s">
        <v>51</v>
      </c>
      <c r="O50" s="15" t="s">
        <v>51</v>
      </c>
      <c r="P50" s="15" t="s">
        <v>51</v>
      </c>
      <c r="Q50" s="168"/>
      <c r="R50" s="110"/>
      <c r="S50" s="168"/>
    </row>
    <row r="51" spans="1:19" ht="28.5" x14ac:dyDescent="0.25">
      <c r="A51" s="72"/>
      <c r="B51" s="114"/>
      <c r="C51" s="114"/>
      <c r="D51" s="72"/>
      <c r="E51" s="72"/>
      <c r="F51" s="72"/>
      <c r="G51" s="72"/>
      <c r="H51" s="148">
        <v>55</v>
      </c>
      <c r="I51" s="73" t="s">
        <v>48</v>
      </c>
      <c r="J51" s="73" t="s">
        <v>89</v>
      </c>
      <c r="K51" s="77" t="s">
        <v>119</v>
      </c>
      <c r="L51" s="144"/>
      <c r="M51" s="15" t="s">
        <v>51</v>
      </c>
      <c r="N51" s="144"/>
      <c r="O51" s="144"/>
      <c r="P51" s="15" t="s">
        <v>51</v>
      </c>
      <c r="Q51" s="168"/>
      <c r="R51" s="110"/>
      <c r="S51" s="168"/>
    </row>
    <row r="52" spans="1:19" ht="30" x14ac:dyDescent="0.25">
      <c r="A52" s="72"/>
      <c r="B52" s="114"/>
      <c r="C52" s="114"/>
      <c r="D52" s="72"/>
      <c r="E52" s="72"/>
      <c r="F52" s="72"/>
      <c r="G52" s="72"/>
      <c r="H52" s="148">
        <v>56</v>
      </c>
      <c r="I52" s="73" t="s">
        <v>48</v>
      </c>
      <c r="J52" s="73" t="s">
        <v>91</v>
      </c>
      <c r="K52" s="77" t="s">
        <v>728</v>
      </c>
      <c r="L52" s="144"/>
      <c r="M52" s="15" t="s">
        <v>51</v>
      </c>
      <c r="N52" s="144"/>
      <c r="O52" s="144"/>
      <c r="P52" s="15"/>
      <c r="Q52" s="168"/>
      <c r="R52" s="110"/>
      <c r="S52" s="168"/>
    </row>
    <row r="53" spans="1:19" ht="60" x14ac:dyDescent="0.25">
      <c r="A53" s="72"/>
      <c r="B53" s="114"/>
      <c r="C53" s="114"/>
      <c r="D53" s="72"/>
      <c r="E53" s="72"/>
      <c r="F53" s="72"/>
      <c r="G53" s="72"/>
      <c r="H53" s="148">
        <v>57</v>
      </c>
      <c r="I53" s="73" t="s">
        <v>48</v>
      </c>
      <c r="J53" s="73" t="s">
        <v>91</v>
      </c>
      <c r="K53" s="77" t="s">
        <v>729</v>
      </c>
      <c r="L53" s="15" t="s">
        <v>51</v>
      </c>
      <c r="M53" s="15" t="s">
        <v>51</v>
      </c>
      <c r="N53" s="15" t="s">
        <v>51</v>
      </c>
      <c r="O53" s="15" t="s">
        <v>51</v>
      </c>
      <c r="P53" s="15" t="s">
        <v>51</v>
      </c>
      <c r="Q53" s="168"/>
      <c r="R53" s="110"/>
      <c r="S53" s="168"/>
    </row>
    <row r="54" spans="1:19" ht="45" x14ac:dyDescent="0.25">
      <c r="A54" s="72"/>
      <c r="B54" s="114"/>
      <c r="C54" s="114"/>
      <c r="D54" s="72"/>
      <c r="E54" s="72"/>
      <c r="F54" s="72"/>
      <c r="G54" s="72"/>
      <c r="H54" s="148">
        <v>58</v>
      </c>
      <c r="I54" s="73" t="s">
        <v>48</v>
      </c>
      <c r="J54" s="73" t="s">
        <v>91</v>
      </c>
      <c r="K54" s="77" t="s">
        <v>730</v>
      </c>
      <c r="L54" s="15" t="s">
        <v>51</v>
      </c>
      <c r="M54" s="15" t="s">
        <v>51</v>
      </c>
      <c r="N54" s="15" t="s">
        <v>51</v>
      </c>
      <c r="O54" s="173" t="s">
        <v>51</v>
      </c>
      <c r="P54" s="173" t="s">
        <v>51</v>
      </c>
      <c r="Q54" s="168"/>
      <c r="R54" s="110"/>
      <c r="S54" s="168"/>
    </row>
    <row r="55" spans="1:19" ht="30" x14ac:dyDescent="0.25">
      <c r="A55" s="72"/>
      <c r="B55" s="114"/>
      <c r="C55" s="114"/>
      <c r="D55" s="72"/>
      <c r="E55" s="72"/>
      <c r="F55" s="72"/>
      <c r="G55" s="72"/>
      <c r="H55" s="148">
        <v>59</v>
      </c>
      <c r="I55" s="73" t="s">
        <v>48</v>
      </c>
      <c r="J55" s="73" t="s">
        <v>91</v>
      </c>
      <c r="K55" s="130" t="s">
        <v>731</v>
      </c>
      <c r="L55" s="15" t="s">
        <v>51</v>
      </c>
      <c r="M55" s="144"/>
      <c r="N55" s="144"/>
      <c r="O55" s="144"/>
      <c r="P55" s="144"/>
      <c r="Q55" s="168"/>
      <c r="R55" s="110"/>
      <c r="S55" s="168"/>
    </row>
    <row r="56" spans="1:19" ht="28.5" x14ac:dyDescent="0.25">
      <c r="A56" s="72"/>
      <c r="B56" s="114"/>
      <c r="C56" s="114"/>
      <c r="D56" s="72"/>
      <c r="E56" s="72"/>
      <c r="F56" s="72"/>
      <c r="G56" s="72"/>
      <c r="H56" s="170">
        <v>60</v>
      </c>
      <c r="I56" s="171" t="s">
        <v>48</v>
      </c>
      <c r="J56" s="171" t="s">
        <v>91</v>
      </c>
      <c r="K56" s="172" t="s">
        <v>732</v>
      </c>
      <c r="L56" s="174"/>
      <c r="M56" s="174"/>
      <c r="N56" s="173" t="s">
        <v>51</v>
      </c>
      <c r="O56" s="173"/>
      <c r="P56" s="173"/>
      <c r="Q56" s="168"/>
      <c r="R56" s="168"/>
      <c r="S56" s="168">
        <v>39721</v>
      </c>
    </row>
    <row r="57" spans="1:19" ht="28.5" x14ac:dyDescent="0.25">
      <c r="A57" s="72"/>
      <c r="B57" s="114"/>
      <c r="C57" s="114"/>
      <c r="D57" s="72"/>
      <c r="E57" s="72"/>
      <c r="F57" s="72"/>
      <c r="G57" s="72"/>
      <c r="H57" s="148">
        <v>61</v>
      </c>
      <c r="I57" s="73" t="s">
        <v>48</v>
      </c>
      <c r="J57" s="73" t="s">
        <v>125</v>
      </c>
      <c r="K57" s="77" t="s">
        <v>126</v>
      </c>
      <c r="L57" s="15" t="s">
        <v>51</v>
      </c>
      <c r="M57" s="15" t="s">
        <v>51</v>
      </c>
      <c r="N57" s="15" t="s">
        <v>51</v>
      </c>
      <c r="O57" s="15" t="s">
        <v>51</v>
      </c>
      <c r="P57" s="15" t="s">
        <v>51</v>
      </c>
      <c r="Q57" s="168"/>
      <c r="R57" s="110"/>
      <c r="S57" s="168"/>
    </row>
    <row r="58" spans="1:19" ht="30" x14ac:dyDescent="0.25">
      <c r="A58" s="72"/>
      <c r="B58" s="114"/>
      <c r="C58" s="114"/>
      <c r="D58" s="72"/>
      <c r="E58" s="72"/>
      <c r="F58" s="72"/>
      <c r="G58" s="72"/>
      <c r="H58" s="148">
        <v>62</v>
      </c>
      <c r="I58" s="73" t="s">
        <v>78</v>
      </c>
      <c r="J58" s="73" t="s">
        <v>88</v>
      </c>
      <c r="K58" s="77" t="s">
        <v>127</v>
      </c>
      <c r="L58" s="15" t="s">
        <v>51</v>
      </c>
      <c r="M58" s="15" t="s">
        <v>51</v>
      </c>
      <c r="N58" s="143"/>
      <c r="O58" s="15" t="s">
        <v>51</v>
      </c>
      <c r="P58" s="15" t="s">
        <v>51</v>
      </c>
      <c r="Q58" s="168"/>
      <c r="R58" s="110"/>
      <c r="S58" s="168"/>
    </row>
    <row r="59" spans="1:19" ht="28.5" x14ac:dyDescent="0.25">
      <c r="A59" s="72"/>
      <c r="B59" s="114"/>
      <c r="C59" s="114"/>
      <c r="D59" s="72"/>
      <c r="E59" s="72"/>
      <c r="F59" s="72"/>
      <c r="G59" s="72"/>
      <c r="H59" s="148">
        <v>63</v>
      </c>
      <c r="I59" s="73" t="s">
        <v>78</v>
      </c>
      <c r="J59" s="73" t="s">
        <v>79</v>
      </c>
      <c r="K59" s="77" t="s">
        <v>54</v>
      </c>
      <c r="L59" s="15" t="s">
        <v>51</v>
      </c>
      <c r="M59" s="15" t="s">
        <v>51</v>
      </c>
      <c r="N59" s="143"/>
      <c r="O59" s="15" t="s">
        <v>51</v>
      </c>
      <c r="P59" s="15" t="s">
        <v>51</v>
      </c>
      <c r="Q59" s="168"/>
      <c r="R59" s="110"/>
      <c r="S59" s="168"/>
    </row>
    <row r="60" spans="1:19" ht="28.5" x14ac:dyDescent="0.25">
      <c r="A60" s="72"/>
      <c r="B60" s="114"/>
      <c r="C60" s="114"/>
      <c r="D60" s="72"/>
      <c r="E60" s="72"/>
      <c r="F60" s="72"/>
      <c r="G60" s="72"/>
      <c r="H60" s="170">
        <v>64</v>
      </c>
      <c r="I60" s="171" t="s">
        <v>78</v>
      </c>
      <c r="J60" s="171" t="s">
        <v>79</v>
      </c>
      <c r="K60" s="181" t="s">
        <v>733</v>
      </c>
      <c r="L60" s="173" t="s">
        <v>51</v>
      </c>
      <c r="M60" s="173" t="s">
        <v>51</v>
      </c>
      <c r="N60" s="182"/>
      <c r="O60" s="173" t="s">
        <v>51</v>
      </c>
      <c r="P60" s="173" t="s">
        <v>51</v>
      </c>
      <c r="Q60" s="168"/>
      <c r="R60" s="168"/>
      <c r="S60" s="168"/>
    </row>
    <row r="61" spans="1:19" ht="28.5" x14ac:dyDescent="0.25">
      <c r="A61" s="72"/>
      <c r="B61" s="114"/>
      <c r="C61" s="114"/>
      <c r="D61" s="72"/>
      <c r="E61" s="72"/>
      <c r="F61" s="72"/>
      <c r="G61" s="72"/>
      <c r="H61" s="148">
        <v>65</v>
      </c>
      <c r="I61" s="73" t="s">
        <v>78</v>
      </c>
      <c r="J61" s="73" t="s">
        <v>79</v>
      </c>
      <c r="K61" s="77" t="s">
        <v>734</v>
      </c>
      <c r="L61" s="15" t="s">
        <v>51</v>
      </c>
      <c r="M61" s="15" t="s">
        <v>51</v>
      </c>
      <c r="N61" s="143"/>
      <c r="O61" s="15" t="s">
        <v>51</v>
      </c>
      <c r="P61" s="15" t="s">
        <v>51</v>
      </c>
      <c r="Q61" s="168"/>
      <c r="R61" s="110"/>
      <c r="S61" s="168"/>
    </row>
    <row r="62" spans="1:19" ht="28.5" x14ac:dyDescent="0.25">
      <c r="A62" s="72"/>
      <c r="B62" s="114"/>
      <c r="C62" s="114"/>
      <c r="D62" s="72"/>
      <c r="E62" s="72"/>
      <c r="F62" s="72"/>
      <c r="G62" s="72"/>
      <c r="H62" s="148">
        <v>66</v>
      </c>
      <c r="I62" s="73" t="s">
        <v>78</v>
      </c>
      <c r="J62" s="73" t="s">
        <v>79</v>
      </c>
      <c r="K62" s="77" t="s">
        <v>735</v>
      </c>
      <c r="L62" s="15" t="s">
        <v>51</v>
      </c>
      <c r="M62" s="15" t="s">
        <v>51</v>
      </c>
      <c r="N62" s="143"/>
      <c r="O62" s="15" t="s">
        <v>51</v>
      </c>
      <c r="P62" s="15" t="s">
        <v>51</v>
      </c>
      <c r="Q62" s="168"/>
      <c r="R62" s="110"/>
      <c r="S62" s="168"/>
    </row>
    <row r="63" spans="1:19" ht="28.5" x14ac:dyDescent="0.25">
      <c r="A63" s="72"/>
      <c r="B63" s="114"/>
      <c r="C63" s="114"/>
      <c r="D63" s="72"/>
      <c r="E63" s="72"/>
      <c r="F63" s="72"/>
      <c r="G63" s="72"/>
      <c r="H63" s="148">
        <v>67</v>
      </c>
      <c r="I63" s="73" t="s">
        <v>78</v>
      </c>
      <c r="J63" s="73" t="s">
        <v>79</v>
      </c>
      <c r="K63" s="77" t="s">
        <v>736</v>
      </c>
      <c r="L63" s="15" t="s">
        <v>51</v>
      </c>
      <c r="M63" s="15" t="s">
        <v>51</v>
      </c>
      <c r="N63" s="143"/>
      <c r="O63" s="15" t="s">
        <v>51</v>
      </c>
      <c r="P63" s="15" t="s">
        <v>51</v>
      </c>
      <c r="Q63" s="168"/>
      <c r="R63" s="110"/>
      <c r="S63" s="168"/>
    </row>
    <row r="64" spans="1:19" ht="30" x14ac:dyDescent="0.25">
      <c r="A64" s="72"/>
      <c r="B64" s="114"/>
      <c r="C64" s="114"/>
      <c r="D64" s="72"/>
      <c r="E64" s="72"/>
      <c r="F64" s="72"/>
      <c r="G64" s="72"/>
      <c r="H64" s="148">
        <v>68</v>
      </c>
      <c r="I64" s="73" t="s">
        <v>78</v>
      </c>
      <c r="J64" s="73" t="s">
        <v>79</v>
      </c>
      <c r="K64" s="77" t="s">
        <v>737</v>
      </c>
      <c r="L64" s="15" t="s">
        <v>51</v>
      </c>
      <c r="M64" s="15" t="s">
        <v>51</v>
      </c>
      <c r="N64" s="143"/>
      <c r="O64" s="15" t="s">
        <v>51</v>
      </c>
      <c r="P64" s="15" t="s">
        <v>51</v>
      </c>
      <c r="Q64" s="168"/>
      <c r="R64" s="110"/>
      <c r="S64" s="168"/>
    </row>
    <row r="65" spans="1:19" ht="28.5" x14ac:dyDescent="0.25">
      <c r="A65" s="72"/>
      <c r="B65" s="114"/>
      <c r="C65" s="114"/>
      <c r="D65" s="72"/>
      <c r="E65" s="72"/>
      <c r="F65" s="72"/>
      <c r="G65" s="72"/>
      <c r="H65" s="148">
        <v>69</v>
      </c>
      <c r="I65" s="73" t="s">
        <v>78</v>
      </c>
      <c r="J65" s="73" t="s">
        <v>79</v>
      </c>
      <c r="K65" s="77" t="s">
        <v>738</v>
      </c>
      <c r="L65" s="15" t="s">
        <v>51</v>
      </c>
      <c r="M65" s="15" t="s">
        <v>51</v>
      </c>
      <c r="N65" s="143"/>
      <c r="O65" s="15" t="s">
        <v>51</v>
      </c>
      <c r="P65" s="15" t="s">
        <v>51</v>
      </c>
      <c r="Q65" s="168"/>
      <c r="R65" s="110"/>
      <c r="S65" s="168"/>
    </row>
    <row r="66" spans="1:19" ht="28.5" x14ac:dyDescent="0.25">
      <c r="A66" s="72"/>
      <c r="B66" s="114"/>
      <c r="C66" s="114"/>
      <c r="D66" s="72"/>
      <c r="E66" s="72"/>
      <c r="F66" s="72"/>
      <c r="G66" s="72"/>
      <c r="H66" s="148">
        <v>70</v>
      </c>
      <c r="I66" s="73" t="s">
        <v>78</v>
      </c>
      <c r="J66" s="73" t="s">
        <v>79</v>
      </c>
      <c r="K66" s="77" t="s">
        <v>739</v>
      </c>
      <c r="L66" s="15" t="s">
        <v>51</v>
      </c>
      <c r="M66" s="15" t="s">
        <v>51</v>
      </c>
      <c r="N66" s="143"/>
      <c r="O66" s="15" t="s">
        <v>51</v>
      </c>
      <c r="P66" s="15" t="s">
        <v>51</v>
      </c>
      <c r="Q66" s="168"/>
      <c r="R66" s="110"/>
      <c r="S66" s="168"/>
    </row>
    <row r="67" spans="1:19" ht="45" x14ac:dyDescent="0.25">
      <c r="A67" s="72"/>
      <c r="B67" s="114"/>
      <c r="C67" s="114"/>
      <c r="D67" s="72"/>
      <c r="E67" s="72"/>
      <c r="F67" s="72"/>
      <c r="G67" s="72"/>
      <c r="H67" s="148">
        <v>71</v>
      </c>
      <c r="I67" s="73" t="s">
        <v>78</v>
      </c>
      <c r="J67" s="73" t="s">
        <v>135</v>
      </c>
      <c r="K67" s="77" t="s">
        <v>740</v>
      </c>
      <c r="L67" s="15" t="s">
        <v>51</v>
      </c>
      <c r="M67" s="15" t="s">
        <v>51</v>
      </c>
      <c r="N67" s="143"/>
      <c r="O67" s="143"/>
      <c r="P67" s="143"/>
      <c r="Q67" s="152"/>
      <c r="R67" s="168"/>
      <c r="S67" s="168"/>
    </row>
    <row r="68" spans="1:19" ht="30" x14ac:dyDescent="0.25">
      <c r="A68" s="72"/>
      <c r="B68" s="114"/>
      <c r="C68" s="114"/>
      <c r="D68" s="72"/>
      <c r="E68" s="72"/>
      <c r="F68" s="72"/>
      <c r="G68" s="72"/>
      <c r="H68" s="148">
        <v>72</v>
      </c>
      <c r="I68" s="73" t="s">
        <v>78</v>
      </c>
      <c r="J68" s="73" t="s">
        <v>135</v>
      </c>
      <c r="K68" s="77" t="s">
        <v>137</v>
      </c>
      <c r="L68" s="173"/>
      <c r="M68" s="173"/>
      <c r="N68" s="143"/>
      <c r="O68" s="15" t="s">
        <v>51</v>
      </c>
      <c r="P68" s="143"/>
      <c r="Q68" s="168"/>
      <c r="R68" s="110"/>
      <c r="S68" s="168"/>
    </row>
    <row r="69" spans="1:19" ht="75" x14ac:dyDescent="0.25">
      <c r="A69" s="72"/>
      <c r="B69" s="114"/>
      <c r="C69" s="114"/>
      <c r="D69" s="72"/>
      <c r="E69" s="72"/>
      <c r="F69" s="72"/>
      <c r="G69" s="72"/>
      <c r="H69" s="148">
        <v>73</v>
      </c>
      <c r="I69" s="73" t="s">
        <v>78</v>
      </c>
      <c r="J69" s="73" t="s">
        <v>135</v>
      </c>
      <c r="K69" s="77" t="s">
        <v>138</v>
      </c>
      <c r="L69" s="15" t="s">
        <v>51</v>
      </c>
      <c r="M69" s="15" t="s">
        <v>51</v>
      </c>
      <c r="N69" s="143"/>
      <c r="O69" s="143"/>
      <c r="P69" s="143"/>
      <c r="Q69" s="110">
        <v>39934</v>
      </c>
      <c r="R69" s="110"/>
      <c r="S69" s="110">
        <v>39934</v>
      </c>
    </row>
    <row r="70" spans="1:19" ht="45" x14ac:dyDescent="0.25">
      <c r="A70" s="72"/>
      <c r="B70" s="114"/>
      <c r="C70" s="114"/>
      <c r="D70" s="72"/>
      <c r="E70" s="72"/>
      <c r="F70" s="72"/>
      <c r="G70" s="72"/>
      <c r="H70" s="148">
        <v>74</v>
      </c>
      <c r="I70" s="73" t="s">
        <v>78</v>
      </c>
      <c r="J70" s="73" t="s">
        <v>135</v>
      </c>
      <c r="K70" s="77" t="s">
        <v>140</v>
      </c>
      <c r="L70" s="15" t="s">
        <v>51</v>
      </c>
      <c r="M70" s="15" t="s">
        <v>51</v>
      </c>
      <c r="N70" s="143"/>
      <c r="O70" s="143"/>
      <c r="P70" s="143"/>
      <c r="Q70" s="110">
        <v>39934</v>
      </c>
      <c r="R70" s="110"/>
      <c r="S70" s="110">
        <v>39934</v>
      </c>
    </row>
    <row r="71" spans="1:19" ht="28.5" x14ac:dyDescent="0.25">
      <c r="A71" s="72"/>
      <c r="B71" s="114"/>
      <c r="C71" s="114"/>
      <c r="D71" s="72"/>
      <c r="E71" s="72"/>
      <c r="F71" s="72"/>
      <c r="G71" s="72"/>
      <c r="H71" s="148">
        <v>75</v>
      </c>
      <c r="I71" s="73" t="s">
        <v>78</v>
      </c>
      <c r="J71" s="73" t="s">
        <v>142</v>
      </c>
      <c r="K71" s="77" t="s">
        <v>741</v>
      </c>
      <c r="L71" s="15" t="s">
        <v>51</v>
      </c>
      <c r="M71" s="15" t="s">
        <v>51</v>
      </c>
      <c r="N71" s="143"/>
      <c r="O71" s="15" t="s">
        <v>51</v>
      </c>
      <c r="P71" s="15"/>
      <c r="Q71" s="168"/>
      <c r="R71" s="110"/>
      <c r="S71" s="168"/>
    </row>
    <row r="72" spans="1:19" ht="28.5" x14ac:dyDescent="0.25">
      <c r="A72" s="72"/>
      <c r="B72" s="114"/>
      <c r="C72" s="114"/>
      <c r="D72" s="72"/>
      <c r="E72" s="72"/>
      <c r="F72" s="72"/>
      <c r="G72" s="72"/>
      <c r="H72" s="175">
        <v>76</v>
      </c>
      <c r="I72" s="176" t="s">
        <v>78</v>
      </c>
      <c r="J72" s="176" t="s">
        <v>71</v>
      </c>
      <c r="K72" s="177" t="s">
        <v>54</v>
      </c>
      <c r="L72" s="178" t="s">
        <v>51</v>
      </c>
      <c r="M72" s="178" t="s">
        <v>51</v>
      </c>
      <c r="N72" s="183"/>
      <c r="O72" s="178"/>
      <c r="P72" s="183"/>
      <c r="Q72" s="180">
        <v>39721</v>
      </c>
      <c r="R72" s="180"/>
      <c r="S72" s="180">
        <v>39721</v>
      </c>
    </row>
    <row r="73" spans="1:19" ht="28.5" x14ac:dyDescent="0.25">
      <c r="A73" s="72"/>
      <c r="B73" s="114"/>
      <c r="C73" s="114"/>
      <c r="D73" s="72"/>
      <c r="E73" s="72"/>
      <c r="F73" s="72"/>
      <c r="G73" s="72"/>
      <c r="H73" s="175">
        <v>77</v>
      </c>
      <c r="I73" s="176" t="s">
        <v>78</v>
      </c>
      <c r="J73" s="176" t="s">
        <v>144</v>
      </c>
      <c r="K73" s="177" t="s">
        <v>54</v>
      </c>
      <c r="L73" s="183"/>
      <c r="M73" s="178" t="s">
        <v>51</v>
      </c>
      <c r="N73" s="183"/>
      <c r="O73" s="183"/>
      <c r="P73" s="183"/>
      <c r="Q73" s="180">
        <v>39721</v>
      </c>
      <c r="R73" s="180"/>
      <c r="S73" s="180">
        <v>39721</v>
      </c>
    </row>
    <row r="74" spans="1:19" ht="28.5" x14ac:dyDescent="0.25">
      <c r="A74" s="72"/>
      <c r="B74" s="114"/>
      <c r="C74" s="114"/>
      <c r="D74" s="72"/>
      <c r="E74" s="72"/>
      <c r="F74" s="72"/>
      <c r="G74" s="72"/>
      <c r="H74" s="148">
        <v>78</v>
      </c>
      <c r="I74" s="73" t="s">
        <v>78</v>
      </c>
      <c r="J74" s="73" t="s">
        <v>145</v>
      </c>
      <c r="K74" s="77" t="s">
        <v>742</v>
      </c>
      <c r="L74" s="143"/>
      <c r="M74" s="15" t="s">
        <v>51</v>
      </c>
      <c r="N74" s="143"/>
      <c r="O74" s="143"/>
      <c r="P74" s="15" t="s">
        <v>51</v>
      </c>
      <c r="Q74" s="168">
        <v>39721</v>
      </c>
      <c r="R74" s="110"/>
      <c r="S74" s="168">
        <v>39721</v>
      </c>
    </row>
    <row r="75" spans="1:19" ht="30" x14ac:dyDescent="0.25">
      <c r="A75" s="72"/>
      <c r="B75" s="114"/>
      <c r="C75" s="114"/>
      <c r="D75" s="72"/>
      <c r="E75" s="72"/>
      <c r="F75" s="72"/>
      <c r="G75" s="72"/>
      <c r="H75" s="148">
        <v>79</v>
      </c>
      <c r="I75" s="73" t="s">
        <v>78</v>
      </c>
      <c r="J75" s="73" t="s">
        <v>145</v>
      </c>
      <c r="K75" s="77" t="s">
        <v>147</v>
      </c>
      <c r="L75" s="173"/>
      <c r="M75" s="15" t="s">
        <v>51</v>
      </c>
      <c r="N75" s="143"/>
      <c r="O75" s="143"/>
      <c r="P75" s="143"/>
      <c r="Q75" s="168">
        <v>39721</v>
      </c>
      <c r="R75" s="110"/>
      <c r="S75" s="168">
        <v>39721</v>
      </c>
    </row>
    <row r="76" spans="1:19" ht="28.5" x14ac:dyDescent="0.25">
      <c r="A76" s="72"/>
      <c r="B76" s="114"/>
      <c r="C76" s="114"/>
      <c r="D76" s="72"/>
      <c r="E76" s="72"/>
      <c r="F76" s="72"/>
      <c r="G76" s="72"/>
      <c r="H76" s="170">
        <v>80</v>
      </c>
      <c r="I76" s="171" t="s">
        <v>78</v>
      </c>
      <c r="J76" s="171" t="s">
        <v>95</v>
      </c>
      <c r="K76" s="181" t="s">
        <v>743</v>
      </c>
      <c r="L76" s="173"/>
      <c r="M76" s="173"/>
      <c r="N76" s="182"/>
      <c r="O76" s="173" t="s">
        <v>51</v>
      </c>
      <c r="P76" s="173"/>
      <c r="Q76" s="168"/>
      <c r="R76" s="168"/>
      <c r="S76" s="168"/>
    </row>
    <row r="77" spans="1:19" ht="30" x14ac:dyDescent="0.25">
      <c r="A77" s="72"/>
      <c r="B77" s="114"/>
      <c r="C77" s="114"/>
      <c r="D77" s="72"/>
      <c r="E77" s="72"/>
      <c r="F77" s="72"/>
      <c r="G77" s="72"/>
      <c r="H77" s="148">
        <v>81</v>
      </c>
      <c r="I77" s="73" t="s">
        <v>78</v>
      </c>
      <c r="J77" s="73" t="s">
        <v>95</v>
      </c>
      <c r="K77" s="77" t="s">
        <v>744</v>
      </c>
      <c r="L77" s="15" t="s">
        <v>51</v>
      </c>
      <c r="M77" s="143"/>
      <c r="N77" s="143"/>
      <c r="O77" s="143"/>
      <c r="P77" s="143"/>
      <c r="Q77" s="168"/>
      <c r="R77" s="110"/>
      <c r="S77" s="168"/>
    </row>
    <row r="78" spans="1:19" ht="120" x14ac:dyDescent="0.25">
      <c r="A78" s="72"/>
      <c r="B78" s="114"/>
      <c r="C78" s="114"/>
      <c r="D78" s="72"/>
      <c r="E78" s="72"/>
      <c r="F78" s="72"/>
      <c r="G78" s="72"/>
      <c r="H78" s="148">
        <v>82</v>
      </c>
      <c r="I78" s="73" t="s">
        <v>78</v>
      </c>
      <c r="J78" s="73" t="s">
        <v>79</v>
      </c>
      <c r="K78" s="77" t="s">
        <v>150</v>
      </c>
      <c r="L78" s="15" t="s">
        <v>51</v>
      </c>
      <c r="M78" s="143"/>
      <c r="N78" s="143"/>
      <c r="O78" s="173"/>
      <c r="P78" s="173"/>
      <c r="Q78" s="110">
        <v>40461</v>
      </c>
      <c r="R78" s="110"/>
      <c r="S78" s="110">
        <v>40461</v>
      </c>
    </row>
    <row r="79" spans="1:19" ht="28.5" x14ac:dyDescent="0.25">
      <c r="A79" s="72"/>
      <c r="B79" s="114"/>
      <c r="C79" s="114"/>
      <c r="D79" s="72"/>
      <c r="E79" s="72"/>
      <c r="F79" s="72"/>
      <c r="G79" s="72"/>
      <c r="H79" s="170">
        <v>83</v>
      </c>
      <c r="I79" s="171" t="s">
        <v>48</v>
      </c>
      <c r="J79" s="171" t="s">
        <v>91</v>
      </c>
      <c r="K79" s="181" t="s">
        <v>745</v>
      </c>
      <c r="L79" s="173" t="s">
        <v>51</v>
      </c>
      <c r="M79" s="173" t="s">
        <v>51</v>
      </c>
      <c r="N79" s="173" t="s">
        <v>51</v>
      </c>
      <c r="O79" s="173"/>
      <c r="P79" s="173"/>
      <c r="Q79" s="168">
        <v>39721</v>
      </c>
      <c r="R79" s="168"/>
      <c r="S79" s="168">
        <v>39721</v>
      </c>
    </row>
    <row r="80" spans="1:19" ht="60" x14ac:dyDescent="0.25">
      <c r="A80" s="72"/>
      <c r="B80" s="114"/>
      <c r="C80" s="114"/>
      <c r="D80" s="72"/>
      <c r="E80" s="72"/>
      <c r="F80" s="72"/>
      <c r="G80" s="72"/>
      <c r="H80" s="170">
        <v>84</v>
      </c>
      <c r="I80" s="171" t="s">
        <v>48</v>
      </c>
      <c r="J80" s="171" t="s">
        <v>89</v>
      </c>
      <c r="K80" s="181" t="s">
        <v>746</v>
      </c>
      <c r="L80" s="173" t="s">
        <v>51</v>
      </c>
      <c r="M80" s="173"/>
      <c r="N80" s="173"/>
      <c r="O80" s="173"/>
      <c r="P80" s="173"/>
      <c r="Q80" s="168"/>
      <c r="R80" s="168"/>
      <c r="S80" s="168"/>
    </row>
    <row r="81" spans="1:19" ht="30" x14ac:dyDescent="0.25">
      <c r="A81" s="72"/>
      <c r="B81" s="114"/>
      <c r="C81" s="114"/>
      <c r="D81" s="72"/>
      <c r="E81" s="72"/>
      <c r="F81" s="72"/>
      <c r="G81" s="72"/>
      <c r="H81" s="170">
        <v>85</v>
      </c>
      <c r="I81" s="171" t="s">
        <v>48</v>
      </c>
      <c r="J81" s="171" t="s">
        <v>89</v>
      </c>
      <c r="K81" s="181" t="s">
        <v>747</v>
      </c>
      <c r="L81" s="173" t="s">
        <v>51</v>
      </c>
      <c r="M81" s="173" t="s">
        <v>51</v>
      </c>
      <c r="N81" s="173" t="s">
        <v>51</v>
      </c>
      <c r="O81" s="173" t="s">
        <v>51</v>
      </c>
      <c r="P81" s="173" t="s">
        <v>51</v>
      </c>
      <c r="Q81" s="168"/>
      <c r="R81" s="168"/>
      <c r="S81" s="168"/>
    </row>
    <row r="82" spans="1:19" ht="28.5" x14ac:dyDescent="0.25">
      <c r="A82" s="72"/>
      <c r="B82" s="114"/>
      <c r="C82" s="114"/>
      <c r="D82" s="72"/>
      <c r="E82" s="72"/>
      <c r="F82" s="72"/>
      <c r="G82" s="72"/>
      <c r="H82" s="148">
        <v>86</v>
      </c>
      <c r="I82" s="73" t="s">
        <v>155</v>
      </c>
      <c r="J82" s="73" t="s">
        <v>156</v>
      </c>
      <c r="K82" s="77" t="s">
        <v>157</v>
      </c>
      <c r="L82" s="15"/>
      <c r="M82" s="15"/>
      <c r="N82" s="15" t="s">
        <v>51</v>
      </c>
      <c r="O82" s="15"/>
      <c r="P82" s="15"/>
      <c r="Q82" s="110"/>
      <c r="R82" s="110"/>
      <c r="S82" s="110">
        <v>40452</v>
      </c>
    </row>
    <row r="83" spans="1:19" ht="28.5" x14ac:dyDescent="0.25">
      <c r="A83" s="72"/>
      <c r="B83" s="114"/>
      <c r="C83" s="114"/>
      <c r="D83" s="72"/>
      <c r="E83" s="72"/>
      <c r="F83" s="72"/>
      <c r="G83" s="72"/>
      <c r="H83" s="148">
        <v>87</v>
      </c>
      <c r="I83" s="73" t="s">
        <v>52</v>
      </c>
      <c r="J83" s="73" t="s">
        <v>158</v>
      </c>
      <c r="K83" s="77" t="s">
        <v>748</v>
      </c>
      <c r="L83" s="15" t="s">
        <v>51</v>
      </c>
      <c r="M83" s="15" t="s">
        <v>51</v>
      </c>
      <c r="N83" s="15"/>
      <c r="O83" s="15"/>
      <c r="P83" s="15"/>
      <c r="Q83" s="110">
        <v>40311</v>
      </c>
      <c r="R83" s="110"/>
      <c r="S83" s="110">
        <v>40452</v>
      </c>
    </row>
    <row r="84" spans="1:19" ht="30" x14ac:dyDescent="0.25">
      <c r="A84" s="72"/>
      <c r="B84" s="114"/>
      <c r="C84" s="114"/>
      <c r="D84" s="72"/>
      <c r="E84" s="72"/>
      <c r="F84" s="72"/>
      <c r="G84" s="72"/>
      <c r="H84" s="148">
        <v>88</v>
      </c>
      <c r="I84" s="73" t="s">
        <v>78</v>
      </c>
      <c r="J84" s="73" t="s">
        <v>79</v>
      </c>
      <c r="K84" s="77" t="s">
        <v>749</v>
      </c>
      <c r="L84" s="15" t="s">
        <v>51</v>
      </c>
      <c r="M84" s="143"/>
      <c r="N84" s="143"/>
      <c r="O84" s="15" t="s">
        <v>51</v>
      </c>
      <c r="P84" s="15"/>
      <c r="Q84" s="110">
        <v>40238</v>
      </c>
      <c r="R84" s="110"/>
      <c r="S84" s="110">
        <v>40452</v>
      </c>
    </row>
    <row r="85" spans="1:19" ht="30" x14ac:dyDescent="0.25">
      <c r="A85" s="72"/>
      <c r="B85" s="114"/>
      <c r="C85" s="114"/>
      <c r="D85" s="72"/>
      <c r="E85" s="72"/>
      <c r="F85" s="72"/>
      <c r="G85" s="72"/>
      <c r="H85" s="170">
        <v>89</v>
      </c>
      <c r="I85" s="171" t="s">
        <v>104</v>
      </c>
      <c r="J85" s="171" t="s">
        <v>79</v>
      </c>
      <c r="K85" s="181" t="s">
        <v>750</v>
      </c>
      <c r="L85" s="173" t="s">
        <v>51</v>
      </c>
      <c r="M85" s="174"/>
      <c r="N85" s="174"/>
      <c r="O85" s="173" t="s">
        <v>51</v>
      </c>
      <c r="P85" s="174"/>
      <c r="Q85" s="168"/>
      <c r="R85" s="168"/>
      <c r="S85" s="168">
        <v>40452</v>
      </c>
    </row>
    <row r="86" spans="1:19" ht="30" x14ac:dyDescent="0.25">
      <c r="A86" s="72"/>
      <c r="B86" s="114"/>
      <c r="C86" s="114"/>
      <c r="D86" s="72"/>
      <c r="E86" s="72"/>
      <c r="F86" s="72"/>
      <c r="G86" s="72"/>
      <c r="H86" s="148">
        <v>90</v>
      </c>
      <c r="I86" s="73" t="s">
        <v>104</v>
      </c>
      <c r="J86" s="73" t="s">
        <v>79</v>
      </c>
      <c r="K86" s="77" t="s">
        <v>162</v>
      </c>
      <c r="L86" s="15" t="s">
        <v>51</v>
      </c>
      <c r="M86" s="144"/>
      <c r="N86" s="144"/>
      <c r="O86" s="15" t="s">
        <v>51</v>
      </c>
      <c r="P86" s="144"/>
      <c r="Q86" s="168"/>
      <c r="R86" s="110"/>
      <c r="S86" s="110">
        <v>40452</v>
      </c>
    </row>
    <row r="87" spans="1:19" ht="30" x14ac:dyDescent="0.25">
      <c r="A87" s="72"/>
      <c r="B87" s="114"/>
      <c r="C87" s="114"/>
      <c r="D87" s="72"/>
      <c r="E87" s="72"/>
      <c r="F87" s="72"/>
      <c r="G87" s="72"/>
      <c r="H87" s="148">
        <v>91</v>
      </c>
      <c r="I87" s="73" t="s">
        <v>78</v>
      </c>
      <c r="J87" s="124" t="s">
        <v>88</v>
      </c>
      <c r="K87" s="208" t="s">
        <v>751</v>
      </c>
      <c r="L87" s="15" t="s">
        <v>51</v>
      </c>
      <c r="M87" s="143"/>
      <c r="N87" s="143"/>
      <c r="O87" s="15" t="s">
        <v>51</v>
      </c>
      <c r="P87" s="15" t="s">
        <v>51</v>
      </c>
      <c r="Q87" s="168"/>
      <c r="R87" s="110"/>
      <c r="S87" s="110">
        <v>40452</v>
      </c>
    </row>
    <row r="88" spans="1:19" ht="28.5" x14ac:dyDescent="0.25">
      <c r="A88" s="72"/>
      <c r="B88" s="114"/>
      <c r="C88" s="114"/>
      <c r="D88" s="72"/>
      <c r="E88" s="72"/>
      <c r="F88" s="72"/>
      <c r="G88" s="72"/>
      <c r="H88" s="184">
        <v>92</v>
      </c>
      <c r="I88" s="185" t="s">
        <v>48</v>
      </c>
      <c r="J88" s="185" t="s">
        <v>89</v>
      </c>
      <c r="K88" s="186" t="s">
        <v>164</v>
      </c>
      <c r="L88" s="163" t="s">
        <v>51</v>
      </c>
      <c r="M88" s="163" t="s">
        <v>51</v>
      </c>
      <c r="N88" s="163" t="s">
        <v>51</v>
      </c>
      <c r="O88" s="163" t="s">
        <v>51</v>
      </c>
      <c r="P88" s="163" t="s">
        <v>51</v>
      </c>
      <c r="Q88" s="187"/>
      <c r="R88" s="164"/>
      <c r="S88" s="164">
        <v>40452</v>
      </c>
    </row>
    <row r="89" spans="1:19" ht="90" x14ac:dyDescent="0.25">
      <c r="A89" s="72"/>
      <c r="B89" s="114"/>
      <c r="C89" s="114"/>
      <c r="D89" s="72"/>
      <c r="E89" s="72"/>
      <c r="F89" s="72"/>
      <c r="G89" s="72"/>
      <c r="H89" s="148">
        <v>93</v>
      </c>
      <c r="I89" s="73" t="s">
        <v>52</v>
      </c>
      <c r="J89" s="73" t="s">
        <v>74</v>
      </c>
      <c r="K89" s="77" t="s">
        <v>752</v>
      </c>
      <c r="L89" s="15" t="s">
        <v>51</v>
      </c>
      <c r="M89" s="15" t="s">
        <v>51</v>
      </c>
      <c r="N89" s="15"/>
      <c r="O89" s="15"/>
      <c r="P89" s="15"/>
      <c r="Q89" s="168"/>
      <c r="R89" s="110"/>
      <c r="S89" s="168"/>
    </row>
    <row r="90" spans="1:19" ht="30" x14ac:dyDescent="0.25">
      <c r="A90" s="72"/>
      <c r="B90" s="114"/>
      <c r="C90" s="114"/>
      <c r="D90" s="72"/>
      <c r="E90" s="72"/>
      <c r="F90" s="72"/>
      <c r="G90" s="72"/>
      <c r="H90" s="148">
        <f>H89</f>
        <v>93</v>
      </c>
      <c r="I90" s="73" t="s">
        <v>52</v>
      </c>
      <c r="J90" s="73" t="s">
        <v>61</v>
      </c>
      <c r="K90" s="77" t="s">
        <v>166</v>
      </c>
      <c r="L90" s="15" t="str">
        <f>L89</f>
        <v>•</v>
      </c>
      <c r="M90" s="15" t="str">
        <f>M89</f>
        <v>•</v>
      </c>
      <c r="N90" s="15"/>
      <c r="O90" s="15"/>
      <c r="P90" s="15"/>
      <c r="Q90" s="168"/>
      <c r="R90" s="110"/>
      <c r="S90" s="168"/>
    </row>
    <row r="91" spans="1:19" ht="45" x14ac:dyDescent="0.25">
      <c r="A91" s="72"/>
      <c r="B91" s="114"/>
      <c r="C91" s="114"/>
      <c r="D91" s="72"/>
      <c r="E91" s="72"/>
      <c r="F91" s="72"/>
      <c r="G91" s="72"/>
      <c r="H91" s="170">
        <v>94</v>
      </c>
      <c r="I91" s="171" t="s">
        <v>52</v>
      </c>
      <c r="J91" s="171" t="s">
        <v>74</v>
      </c>
      <c r="K91" s="181" t="s">
        <v>753</v>
      </c>
      <c r="L91" s="173" t="s">
        <v>51</v>
      </c>
      <c r="M91" s="173"/>
      <c r="N91" s="182"/>
      <c r="O91" s="182"/>
      <c r="P91" s="182"/>
      <c r="Q91" s="168"/>
      <c r="R91" s="168"/>
      <c r="S91" s="168">
        <v>40452</v>
      </c>
    </row>
    <row r="92" spans="1:19" ht="45" x14ac:dyDescent="0.25">
      <c r="A92" s="72"/>
      <c r="B92" s="114"/>
      <c r="C92" s="114"/>
      <c r="D92" s="72"/>
      <c r="E92" s="72"/>
      <c r="F92" s="72"/>
      <c r="G92" s="72"/>
      <c r="H92" s="148">
        <v>95</v>
      </c>
      <c r="I92" s="73" t="s">
        <v>52</v>
      </c>
      <c r="J92" s="73" t="s">
        <v>158</v>
      </c>
      <c r="K92" s="77" t="s">
        <v>754</v>
      </c>
      <c r="L92" s="15" t="s">
        <v>51</v>
      </c>
      <c r="M92" s="143"/>
      <c r="N92" s="143"/>
      <c r="O92" s="143"/>
      <c r="P92" s="143"/>
      <c r="Q92" s="168"/>
      <c r="R92" s="110"/>
      <c r="S92" s="110">
        <v>40452</v>
      </c>
    </row>
    <row r="93" spans="1:19" ht="30" x14ac:dyDescent="0.25">
      <c r="A93" s="72"/>
      <c r="B93" s="114"/>
      <c r="C93" s="114"/>
      <c r="D93" s="72"/>
      <c r="E93" s="72"/>
      <c r="F93" s="72"/>
      <c r="G93" s="72"/>
      <c r="H93" s="148">
        <v>96</v>
      </c>
      <c r="I93" s="73" t="s">
        <v>52</v>
      </c>
      <c r="J93" s="73" t="s">
        <v>145</v>
      </c>
      <c r="K93" s="77" t="s">
        <v>169</v>
      </c>
      <c r="L93" s="15"/>
      <c r="M93" s="15" t="s">
        <v>51</v>
      </c>
      <c r="N93" s="143"/>
      <c r="O93" s="143"/>
      <c r="P93" s="143"/>
      <c r="Q93" s="110">
        <v>40452</v>
      </c>
      <c r="R93" s="110"/>
      <c r="S93" s="110">
        <v>40336</v>
      </c>
    </row>
    <row r="94" spans="1:19" ht="28.5" x14ac:dyDescent="0.25">
      <c r="A94" s="72"/>
      <c r="B94" s="114"/>
      <c r="C94" s="114"/>
      <c r="D94" s="72"/>
      <c r="E94" s="72"/>
      <c r="F94" s="72"/>
      <c r="G94" s="72"/>
      <c r="H94" s="148">
        <v>97</v>
      </c>
      <c r="I94" s="73" t="s">
        <v>78</v>
      </c>
      <c r="J94" s="73" t="s">
        <v>88</v>
      </c>
      <c r="K94" s="77" t="s">
        <v>170</v>
      </c>
      <c r="L94" s="15" t="s">
        <v>51</v>
      </c>
      <c r="M94" s="15"/>
      <c r="N94" s="143"/>
      <c r="O94" s="143"/>
      <c r="P94" s="143"/>
      <c r="Q94" s="110">
        <v>40452</v>
      </c>
      <c r="R94" s="110"/>
      <c r="S94" s="110">
        <v>40336</v>
      </c>
    </row>
    <row r="95" spans="1:19" ht="45" x14ac:dyDescent="0.25">
      <c r="A95" s="72"/>
      <c r="B95" s="114"/>
      <c r="C95" s="114"/>
      <c r="D95" s="72"/>
      <c r="E95" s="72"/>
      <c r="F95" s="72"/>
      <c r="G95" s="72"/>
      <c r="H95" s="148">
        <v>98</v>
      </c>
      <c r="I95" s="73" t="s">
        <v>78</v>
      </c>
      <c r="J95" s="73" t="s">
        <v>135</v>
      </c>
      <c r="K95" s="77" t="s">
        <v>171</v>
      </c>
      <c r="L95" s="15" t="s">
        <v>51</v>
      </c>
      <c r="M95" s="15" t="s">
        <v>51</v>
      </c>
      <c r="N95" s="143"/>
      <c r="O95" s="143"/>
      <c r="P95" s="143"/>
      <c r="Q95" s="110">
        <v>40452</v>
      </c>
      <c r="R95" s="110"/>
      <c r="S95" s="110">
        <v>40336</v>
      </c>
    </row>
    <row r="96" spans="1:19" ht="30" x14ac:dyDescent="0.25">
      <c r="A96" s="72"/>
      <c r="B96" s="114"/>
      <c r="C96" s="114"/>
      <c r="D96" s="72"/>
      <c r="E96" s="72"/>
      <c r="F96" s="72"/>
      <c r="G96" s="72"/>
      <c r="H96" s="148">
        <v>99</v>
      </c>
      <c r="I96" s="73" t="s">
        <v>172</v>
      </c>
      <c r="J96" s="73" t="s">
        <v>173</v>
      </c>
      <c r="K96" s="77" t="s">
        <v>174</v>
      </c>
      <c r="L96" s="15"/>
      <c r="M96" s="15"/>
      <c r="N96" s="15" t="s">
        <v>51</v>
      </c>
      <c r="O96" s="15"/>
      <c r="P96" s="15"/>
      <c r="Q96" s="110"/>
      <c r="R96" s="110"/>
      <c r="S96" s="110">
        <v>40651</v>
      </c>
    </row>
    <row r="97" spans="1:19" ht="45" x14ac:dyDescent="0.25">
      <c r="A97" s="72"/>
      <c r="B97" s="114"/>
      <c r="C97" s="114"/>
      <c r="D97" s="72"/>
      <c r="E97" s="72"/>
      <c r="F97" s="72"/>
      <c r="G97" s="72"/>
      <c r="H97" s="188">
        <v>100</v>
      </c>
      <c r="I97" s="189" t="s">
        <v>155</v>
      </c>
      <c r="J97" s="189" t="s">
        <v>175</v>
      </c>
      <c r="K97" s="190" t="s">
        <v>755</v>
      </c>
      <c r="L97" s="191"/>
      <c r="M97" s="191"/>
      <c r="N97" s="191" t="s">
        <v>51</v>
      </c>
      <c r="O97" s="191"/>
      <c r="P97" s="191"/>
      <c r="Q97" s="192"/>
      <c r="R97" s="192"/>
      <c r="S97" s="192">
        <v>40651</v>
      </c>
    </row>
    <row r="98" spans="1:19" ht="28.5" x14ac:dyDescent="0.25">
      <c r="A98" s="72"/>
      <c r="B98" s="114"/>
      <c r="C98" s="114"/>
      <c r="D98" s="72"/>
      <c r="E98" s="72"/>
      <c r="F98" s="72"/>
      <c r="G98" s="72"/>
      <c r="H98" s="148">
        <v>101</v>
      </c>
      <c r="I98" s="73" t="s">
        <v>155</v>
      </c>
      <c r="J98" s="73" t="s">
        <v>175</v>
      </c>
      <c r="K98" s="77" t="s">
        <v>157</v>
      </c>
      <c r="L98" s="15"/>
      <c r="M98" s="15"/>
      <c r="N98" s="15" t="s">
        <v>51</v>
      </c>
      <c r="O98" s="15"/>
      <c r="P98" s="15"/>
      <c r="Q98" s="110"/>
      <c r="R98" s="110"/>
      <c r="S98" s="110">
        <v>40651</v>
      </c>
    </row>
    <row r="99" spans="1:19" ht="28.5" x14ac:dyDescent="0.25">
      <c r="A99" s="72"/>
      <c r="B99" s="114"/>
      <c r="C99" s="114"/>
      <c r="D99" s="72"/>
      <c r="E99" s="72"/>
      <c r="F99" s="72"/>
      <c r="G99" s="72"/>
      <c r="H99" s="148">
        <v>102</v>
      </c>
      <c r="I99" s="73" t="s">
        <v>155</v>
      </c>
      <c r="J99" s="73" t="s">
        <v>177</v>
      </c>
      <c r="K99" s="77" t="s">
        <v>178</v>
      </c>
      <c r="L99" s="15"/>
      <c r="M99" s="15"/>
      <c r="N99" s="15" t="s">
        <v>51</v>
      </c>
      <c r="O99" s="15"/>
      <c r="P99" s="15"/>
      <c r="Q99" s="110"/>
      <c r="R99" s="110"/>
      <c r="S99" s="110">
        <v>40651</v>
      </c>
    </row>
    <row r="100" spans="1:19" ht="28.5" x14ac:dyDescent="0.25">
      <c r="A100" s="72"/>
      <c r="B100" s="114"/>
      <c r="C100" s="114"/>
      <c r="D100" s="72"/>
      <c r="E100" s="72"/>
      <c r="F100" s="72"/>
      <c r="G100" s="72"/>
      <c r="H100" s="148">
        <v>103</v>
      </c>
      <c r="I100" s="73" t="s">
        <v>155</v>
      </c>
      <c r="J100" s="73" t="s">
        <v>156</v>
      </c>
      <c r="K100" s="77" t="s">
        <v>179</v>
      </c>
      <c r="L100" s="15"/>
      <c r="M100" s="15"/>
      <c r="N100" s="15" t="s">
        <v>51</v>
      </c>
      <c r="O100" s="15"/>
      <c r="P100" s="15"/>
      <c r="Q100" s="110"/>
      <c r="R100" s="110"/>
      <c r="S100" s="110">
        <v>40651</v>
      </c>
    </row>
    <row r="101" spans="1:19" ht="28.5" x14ac:dyDescent="0.25">
      <c r="A101" s="72"/>
      <c r="B101" s="114"/>
      <c r="C101" s="114"/>
      <c r="D101" s="72"/>
      <c r="E101" s="72"/>
      <c r="F101" s="72"/>
      <c r="G101" s="72"/>
      <c r="H101" s="148">
        <v>104</v>
      </c>
      <c r="I101" s="73" t="s">
        <v>180</v>
      </c>
      <c r="J101" s="73" t="s">
        <v>181</v>
      </c>
      <c r="K101" s="77" t="s">
        <v>182</v>
      </c>
      <c r="L101" s="173"/>
      <c r="M101" s="173"/>
      <c r="N101" s="15" t="s">
        <v>51</v>
      </c>
      <c r="O101" s="15" t="s">
        <v>51</v>
      </c>
      <c r="P101" s="15"/>
      <c r="Q101" s="168">
        <v>40452</v>
      </c>
      <c r="R101" s="110"/>
      <c r="S101" s="110">
        <v>40452</v>
      </c>
    </row>
    <row r="102" spans="1:19" ht="28.5" x14ac:dyDescent="0.25">
      <c r="A102" s="72"/>
      <c r="B102" s="114"/>
      <c r="C102" s="114"/>
      <c r="D102" s="72"/>
      <c r="E102" s="72"/>
      <c r="F102" s="72"/>
      <c r="G102" s="72"/>
      <c r="H102" s="148">
        <v>105</v>
      </c>
      <c r="I102" s="73" t="s">
        <v>180</v>
      </c>
      <c r="J102" s="73" t="s">
        <v>183</v>
      </c>
      <c r="K102" s="77" t="s">
        <v>184</v>
      </c>
      <c r="L102" s="15" t="s">
        <v>51</v>
      </c>
      <c r="M102" s="15" t="s">
        <v>51</v>
      </c>
      <c r="N102" s="15" t="s">
        <v>51</v>
      </c>
      <c r="O102" s="15" t="s">
        <v>51</v>
      </c>
      <c r="P102" s="15" t="s">
        <v>51</v>
      </c>
      <c r="Q102" s="168">
        <v>40452</v>
      </c>
      <c r="R102" s="110"/>
      <c r="S102" s="110">
        <v>40452</v>
      </c>
    </row>
    <row r="103" spans="1:19" ht="45" x14ac:dyDescent="0.25">
      <c r="A103" s="72"/>
      <c r="B103" s="114"/>
      <c r="C103" s="114"/>
      <c r="D103" s="72"/>
      <c r="E103" s="72"/>
      <c r="F103" s="72"/>
      <c r="G103" s="72"/>
      <c r="H103" s="148">
        <v>106</v>
      </c>
      <c r="I103" s="73" t="s">
        <v>52</v>
      </c>
      <c r="J103" s="73" t="s">
        <v>61</v>
      </c>
      <c r="K103" s="77" t="s">
        <v>185</v>
      </c>
      <c r="L103" s="15"/>
      <c r="M103" s="15" t="s">
        <v>51</v>
      </c>
      <c r="N103" s="15"/>
      <c r="O103" s="15"/>
      <c r="P103" s="15"/>
      <c r="Q103" s="110">
        <v>40336</v>
      </c>
      <c r="R103" s="110"/>
      <c r="S103" s="110">
        <v>40336</v>
      </c>
    </row>
    <row r="104" spans="1:19" ht="45" x14ac:dyDescent="0.25">
      <c r="A104" s="72"/>
      <c r="B104" s="114"/>
      <c r="C104" s="114"/>
      <c r="D104" s="72"/>
      <c r="E104" s="72"/>
      <c r="F104" s="72"/>
      <c r="G104" s="72"/>
      <c r="H104" s="148">
        <v>107</v>
      </c>
      <c r="I104" s="73" t="s">
        <v>84</v>
      </c>
      <c r="J104" s="73" t="s">
        <v>85</v>
      </c>
      <c r="K104" s="77" t="s">
        <v>185</v>
      </c>
      <c r="L104" s="15"/>
      <c r="M104" s="15" t="s">
        <v>51</v>
      </c>
      <c r="N104" s="15"/>
      <c r="O104" s="15"/>
      <c r="P104" s="15"/>
      <c r="Q104" s="110">
        <v>40336</v>
      </c>
      <c r="R104" s="110"/>
      <c r="S104" s="110">
        <v>40336</v>
      </c>
    </row>
    <row r="105" spans="1:19" ht="45" x14ac:dyDescent="0.25">
      <c r="A105" s="72"/>
      <c r="B105" s="114"/>
      <c r="C105" s="114"/>
      <c r="D105" s="72"/>
      <c r="E105" s="72"/>
      <c r="F105" s="72"/>
      <c r="G105" s="72"/>
      <c r="H105" s="148">
        <v>108</v>
      </c>
      <c r="I105" s="73" t="s">
        <v>52</v>
      </c>
      <c r="J105" s="73" t="s">
        <v>186</v>
      </c>
      <c r="K105" s="77" t="s">
        <v>187</v>
      </c>
      <c r="L105" s="15"/>
      <c r="M105" s="15" t="s">
        <v>51</v>
      </c>
      <c r="N105" s="15"/>
      <c r="O105" s="15"/>
      <c r="P105" s="15"/>
      <c r="Q105" s="110">
        <v>40336</v>
      </c>
      <c r="R105" s="110"/>
      <c r="S105" s="110">
        <v>40336</v>
      </c>
    </row>
    <row r="106" spans="1:19" ht="28.5" x14ac:dyDescent="0.25">
      <c r="A106" s="72"/>
      <c r="B106" s="114"/>
      <c r="C106" s="114"/>
      <c r="D106" s="72"/>
      <c r="E106" s="72"/>
      <c r="F106" s="72"/>
      <c r="G106" s="72"/>
      <c r="H106" s="175">
        <v>109</v>
      </c>
      <c r="I106" s="176" t="s">
        <v>78</v>
      </c>
      <c r="J106" s="176" t="s">
        <v>74</v>
      </c>
      <c r="K106" s="177" t="s">
        <v>756</v>
      </c>
      <c r="L106" s="178" t="s">
        <v>51</v>
      </c>
      <c r="M106" s="178" t="s">
        <v>51</v>
      </c>
      <c r="N106" s="183"/>
      <c r="O106" s="183"/>
      <c r="P106" s="178" t="s">
        <v>51</v>
      </c>
      <c r="Q106" s="180">
        <v>40336</v>
      </c>
      <c r="R106" s="180"/>
      <c r="S106" s="180">
        <v>40336</v>
      </c>
    </row>
    <row r="107" spans="1:19" ht="28.5" x14ac:dyDescent="0.25">
      <c r="A107" s="72"/>
      <c r="B107" s="114"/>
      <c r="C107" s="114"/>
      <c r="D107" s="72"/>
      <c r="E107" s="72"/>
      <c r="F107" s="72"/>
      <c r="G107" s="72"/>
      <c r="H107" s="148">
        <v>110</v>
      </c>
      <c r="I107" s="73" t="s">
        <v>78</v>
      </c>
      <c r="J107" s="73" t="s">
        <v>74</v>
      </c>
      <c r="K107" s="77" t="s">
        <v>189</v>
      </c>
      <c r="L107" s="15" t="s">
        <v>51</v>
      </c>
      <c r="M107" s="15" t="s">
        <v>51</v>
      </c>
      <c r="N107" s="143"/>
      <c r="O107" s="143"/>
      <c r="P107" s="143"/>
      <c r="Q107" s="110">
        <v>40336</v>
      </c>
      <c r="R107" s="110"/>
      <c r="S107" s="110">
        <v>40336</v>
      </c>
    </row>
    <row r="108" spans="1:19" ht="135" x14ac:dyDescent="0.25">
      <c r="A108" s="72"/>
      <c r="B108" s="114"/>
      <c r="C108" s="114"/>
      <c r="D108" s="72"/>
      <c r="E108" s="72"/>
      <c r="F108" s="72"/>
      <c r="G108" s="72"/>
      <c r="H108" s="148">
        <v>111</v>
      </c>
      <c r="I108" s="73" t="s">
        <v>78</v>
      </c>
      <c r="J108" s="73" t="s">
        <v>76</v>
      </c>
      <c r="K108" s="77" t="s">
        <v>757</v>
      </c>
      <c r="L108" s="15"/>
      <c r="M108" s="15" t="s">
        <v>51</v>
      </c>
      <c r="N108" s="143"/>
      <c r="O108" s="143"/>
      <c r="P108" s="143"/>
      <c r="Q108" s="167"/>
      <c r="R108" s="193"/>
      <c r="S108" s="145"/>
    </row>
    <row r="109" spans="1:19" ht="105" x14ac:dyDescent="0.25">
      <c r="A109" s="72"/>
      <c r="B109" s="114"/>
      <c r="C109" s="114"/>
      <c r="D109" s="72"/>
      <c r="E109" s="72"/>
      <c r="F109" s="72"/>
      <c r="G109" s="72"/>
      <c r="H109" s="148">
        <v>112</v>
      </c>
      <c r="I109" s="73" t="s">
        <v>52</v>
      </c>
      <c r="J109" s="73" t="s">
        <v>74</v>
      </c>
      <c r="K109" s="77" t="s">
        <v>758</v>
      </c>
      <c r="L109" s="15" t="s">
        <v>51</v>
      </c>
      <c r="M109" s="15"/>
      <c r="N109" s="143"/>
      <c r="O109" s="143"/>
      <c r="P109" s="143"/>
      <c r="Q109" s="110"/>
      <c r="R109" s="145">
        <v>41791</v>
      </c>
      <c r="S109" s="145"/>
    </row>
    <row r="110" spans="1:19" ht="105" x14ac:dyDescent="0.25">
      <c r="A110" s="72"/>
      <c r="B110" s="114"/>
      <c r="C110" s="114"/>
      <c r="D110" s="72"/>
      <c r="E110" s="72"/>
      <c r="F110" s="72"/>
      <c r="G110" s="72"/>
      <c r="H110" s="148">
        <v>112</v>
      </c>
      <c r="I110" s="73" t="s">
        <v>52</v>
      </c>
      <c r="J110" s="73" t="s">
        <v>158</v>
      </c>
      <c r="K110" s="77" t="str">
        <f>K109</f>
        <v>Combination {ID, IDPayer} must be present in at least one Remittance.Advice with Remittance.Advice.Header.SenderID = Claim.Submission.Header.ReceiverID and TransactionDate within previous six months if Resubmission.Type = 'correction' or 'internal complaint'.</v>
      </c>
      <c r="L110" s="15" t="s">
        <v>51</v>
      </c>
      <c r="M110" s="147"/>
      <c r="N110" s="147"/>
      <c r="O110" s="15"/>
      <c r="P110" s="15"/>
      <c r="Q110" s="146"/>
      <c r="R110" s="145">
        <v>41791</v>
      </c>
      <c r="S110" s="145"/>
    </row>
    <row r="111" spans="1:19" ht="90" x14ac:dyDescent="0.25">
      <c r="A111" s="72"/>
      <c r="B111" s="114"/>
      <c r="C111" s="114"/>
      <c r="D111" s="72"/>
      <c r="E111" s="72"/>
      <c r="F111" s="72"/>
      <c r="G111" s="72"/>
      <c r="H111" s="170">
        <v>113</v>
      </c>
      <c r="I111" s="171" t="s">
        <v>78</v>
      </c>
      <c r="J111" s="171" t="s">
        <v>79</v>
      </c>
      <c r="K111" s="181" t="s">
        <v>759</v>
      </c>
      <c r="L111" s="173" t="s">
        <v>51</v>
      </c>
      <c r="M111" s="173" t="s">
        <v>51</v>
      </c>
      <c r="N111" s="182"/>
      <c r="O111" s="173" t="s">
        <v>51</v>
      </c>
      <c r="P111" s="173" t="s">
        <v>51</v>
      </c>
      <c r="Q111" s="168"/>
      <c r="R111" s="168"/>
      <c r="S111" s="168"/>
    </row>
    <row r="112" spans="1:19" ht="60" x14ac:dyDescent="0.25">
      <c r="A112" s="72"/>
      <c r="B112" s="114"/>
      <c r="C112" s="114"/>
      <c r="D112" s="72"/>
      <c r="E112" s="72"/>
      <c r="F112" s="72"/>
      <c r="G112" s="72"/>
      <c r="H112" s="148">
        <v>114</v>
      </c>
      <c r="I112" s="73" t="s">
        <v>78</v>
      </c>
      <c r="J112" s="73" t="s">
        <v>145</v>
      </c>
      <c r="K112" s="77" t="s">
        <v>760</v>
      </c>
      <c r="L112" s="15"/>
      <c r="M112" s="15" t="s">
        <v>51</v>
      </c>
      <c r="N112" s="143"/>
      <c r="O112" s="143"/>
      <c r="P112" s="15" t="s">
        <v>51</v>
      </c>
      <c r="Q112" s="168"/>
      <c r="R112" s="110"/>
      <c r="S112" s="110">
        <v>40544</v>
      </c>
    </row>
    <row r="113" spans="1:19" ht="28.5" x14ac:dyDescent="0.25">
      <c r="A113" s="72"/>
      <c r="B113" s="114"/>
      <c r="C113" s="114"/>
      <c r="D113" s="72"/>
      <c r="E113" s="72"/>
      <c r="F113" s="72"/>
      <c r="G113" s="72"/>
      <c r="H113" s="148">
        <v>115</v>
      </c>
      <c r="I113" s="73" t="s">
        <v>76</v>
      </c>
      <c r="J113" s="73" t="s">
        <v>76</v>
      </c>
      <c r="K113" s="77" t="s">
        <v>194</v>
      </c>
      <c r="L113" s="15" t="s">
        <v>51</v>
      </c>
      <c r="M113" s="15" t="s">
        <v>51</v>
      </c>
      <c r="N113" s="15" t="s">
        <v>51</v>
      </c>
      <c r="O113" s="15" t="s">
        <v>51</v>
      </c>
      <c r="P113" s="15" t="s">
        <v>51</v>
      </c>
      <c r="Q113" s="168"/>
      <c r="R113" s="110"/>
      <c r="S113" s="168"/>
    </row>
    <row r="114" spans="1:19" ht="28.5" x14ac:dyDescent="0.25">
      <c r="A114" s="72"/>
      <c r="B114" s="114"/>
      <c r="C114" s="114"/>
      <c r="D114" s="72"/>
      <c r="E114" s="72"/>
      <c r="F114" s="72"/>
      <c r="G114" s="72"/>
      <c r="H114" s="148">
        <v>116</v>
      </c>
      <c r="I114" s="73" t="s">
        <v>64</v>
      </c>
      <c r="J114" s="73" t="s">
        <v>195</v>
      </c>
      <c r="K114" s="77" t="s">
        <v>196</v>
      </c>
      <c r="L114" s="15"/>
      <c r="M114" s="15"/>
      <c r="N114" s="15" t="s">
        <v>51</v>
      </c>
      <c r="O114" s="15"/>
      <c r="P114" s="15"/>
      <c r="Q114" s="110"/>
      <c r="R114" s="110"/>
      <c r="S114" s="110">
        <v>40651</v>
      </c>
    </row>
    <row r="115" spans="1:19" ht="75" x14ac:dyDescent="0.25">
      <c r="A115" s="72"/>
      <c r="B115" s="114"/>
      <c r="C115" s="114"/>
      <c r="D115" s="72"/>
      <c r="E115" s="72"/>
      <c r="F115" s="72"/>
      <c r="G115" s="72"/>
      <c r="H115" s="148">
        <v>117</v>
      </c>
      <c r="I115" s="73" t="s">
        <v>52</v>
      </c>
      <c r="J115" s="73" t="s">
        <v>74</v>
      </c>
      <c r="K115" s="77" t="s">
        <v>761</v>
      </c>
      <c r="L115" s="15"/>
      <c r="M115" s="15" t="s">
        <v>51</v>
      </c>
      <c r="N115" s="15"/>
      <c r="O115" s="15"/>
      <c r="P115" s="15"/>
      <c r="Q115" s="110"/>
      <c r="R115" s="193"/>
      <c r="S115" s="145"/>
    </row>
    <row r="116" spans="1:19" ht="75" x14ac:dyDescent="0.25">
      <c r="A116" s="72"/>
      <c r="B116" s="114"/>
      <c r="C116" s="114"/>
      <c r="D116" s="72"/>
      <c r="E116" s="72"/>
      <c r="F116" s="72"/>
      <c r="G116" s="72"/>
      <c r="H116" s="148">
        <f>H115</f>
        <v>117</v>
      </c>
      <c r="I116" s="73" t="str">
        <f>I115</f>
        <v>Claim</v>
      </c>
      <c r="J116" s="73" t="s">
        <v>61</v>
      </c>
      <c r="K116" s="77" t="str">
        <f>K115</f>
        <v>RemittanceAdvice cannot be resubmitted before receiving claim resubmission, i.e. combination ClaimID/ProviderID  must be unique across all RemittanceAdvices, unless ‘sterilised’ by a preceding Claim.Submission transaction.</v>
      </c>
      <c r="L116" s="15"/>
      <c r="M116" s="15" t="str">
        <f>M115</f>
        <v>•</v>
      </c>
      <c r="N116" s="15"/>
      <c r="O116" s="15"/>
      <c r="P116" s="15"/>
      <c r="Q116" s="110"/>
      <c r="R116" s="193"/>
      <c r="S116" s="145"/>
    </row>
    <row r="117" spans="1:19" ht="75" x14ac:dyDescent="0.25">
      <c r="A117" s="72"/>
      <c r="B117" s="114"/>
      <c r="C117" s="114"/>
      <c r="D117" s="72"/>
      <c r="E117" s="72"/>
      <c r="F117" s="72"/>
      <c r="G117" s="72"/>
      <c r="H117" s="148">
        <v>118</v>
      </c>
      <c r="I117" s="73" t="s">
        <v>52</v>
      </c>
      <c r="J117" s="73" t="s">
        <v>74</v>
      </c>
      <c r="K117" s="77" t="s">
        <v>762</v>
      </c>
      <c r="L117" s="15" t="s">
        <v>51</v>
      </c>
      <c r="M117" s="15"/>
      <c r="N117" s="15"/>
      <c r="O117" s="15"/>
      <c r="P117" s="15"/>
      <c r="Q117" s="110"/>
      <c r="R117" s="145">
        <v>41791</v>
      </c>
      <c r="S117" s="145"/>
    </row>
    <row r="118" spans="1:19" ht="75" x14ac:dyDescent="0.25">
      <c r="A118" s="72"/>
      <c r="B118" s="114"/>
      <c r="C118" s="114"/>
      <c r="D118" s="72"/>
      <c r="E118" s="72"/>
      <c r="F118" s="72"/>
      <c r="G118" s="72"/>
      <c r="H118" s="148">
        <f>H117</f>
        <v>118</v>
      </c>
      <c r="I118" s="73" t="str">
        <f>I117</f>
        <v>Claim</v>
      </c>
      <c r="J118" s="73" t="s">
        <v>61</v>
      </c>
      <c r="K118" s="77" t="str">
        <f>K117</f>
        <v>Claim cannot be resubmitted before receiving corresponding Remittance.Advice transaction, i.e. combination ClaimID/ProviderID must be unique across all Claim.Submissions, unless ‘sterilised’ by a preceding Remittance.Advice.</v>
      </c>
      <c r="L118" s="15" t="str">
        <f>L117</f>
        <v>•</v>
      </c>
      <c r="M118" s="15"/>
      <c r="N118" s="15"/>
      <c r="O118" s="15"/>
      <c r="P118" s="15"/>
      <c r="Q118" s="110"/>
      <c r="R118" s="145">
        <v>41791</v>
      </c>
      <c r="S118" s="145"/>
    </row>
    <row r="119" spans="1:19" ht="45" x14ac:dyDescent="0.25">
      <c r="A119" s="72"/>
      <c r="B119" s="114"/>
      <c r="C119" s="114"/>
      <c r="D119" s="72"/>
      <c r="E119" s="72"/>
      <c r="F119" s="72"/>
      <c r="G119" s="72"/>
      <c r="H119" s="148">
        <v>119</v>
      </c>
      <c r="I119" s="73" t="s">
        <v>52</v>
      </c>
      <c r="J119" s="73" t="s">
        <v>199</v>
      </c>
      <c r="K119" s="77" t="s">
        <v>200</v>
      </c>
      <c r="L119" s="15" t="s">
        <v>51</v>
      </c>
      <c r="M119" s="15"/>
      <c r="N119" s="15"/>
      <c r="O119" s="15"/>
      <c r="P119" s="15"/>
      <c r="Q119" s="145"/>
      <c r="R119" s="145">
        <v>41791</v>
      </c>
      <c r="S119" s="145"/>
    </row>
    <row r="120" spans="1:19" ht="28.5" x14ac:dyDescent="0.25">
      <c r="A120" s="72"/>
      <c r="B120" s="114"/>
      <c r="C120" s="114"/>
      <c r="D120" s="72"/>
      <c r="E120" s="72"/>
      <c r="F120" s="72"/>
      <c r="G120" s="72"/>
      <c r="H120" s="148">
        <v>120</v>
      </c>
      <c r="I120" s="73" t="s">
        <v>84</v>
      </c>
      <c r="J120" s="73" t="s">
        <v>95</v>
      </c>
      <c r="K120" s="77" t="s">
        <v>763</v>
      </c>
      <c r="L120" s="15" t="s">
        <v>51</v>
      </c>
      <c r="M120" s="15"/>
      <c r="N120" s="15"/>
      <c r="O120" s="15" t="s">
        <v>51</v>
      </c>
      <c r="P120" s="15"/>
      <c r="Q120" s="110"/>
      <c r="R120" s="110"/>
      <c r="S120" s="110">
        <v>40709</v>
      </c>
    </row>
    <row r="121" spans="1:19" ht="28.5" x14ac:dyDescent="0.25">
      <c r="A121" s="72"/>
      <c r="B121" s="114"/>
      <c r="C121" s="114"/>
      <c r="D121" s="72"/>
      <c r="E121" s="72"/>
      <c r="F121" s="72"/>
      <c r="G121" s="72"/>
      <c r="H121" s="148">
        <v>121</v>
      </c>
      <c r="I121" s="73" t="s">
        <v>64</v>
      </c>
      <c r="J121" s="73" t="s">
        <v>202</v>
      </c>
      <c r="K121" s="77" t="s">
        <v>203</v>
      </c>
      <c r="L121" s="15"/>
      <c r="M121" s="15"/>
      <c r="N121" s="15" t="s">
        <v>51</v>
      </c>
      <c r="O121" s="15"/>
      <c r="P121" s="15"/>
      <c r="Q121" s="110"/>
      <c r="R121" s="110"/>
      <c r="S121" s="110">
        <v>40651</v>
      </c>
    </row>
    <row r="122" spans="1:19" ht="30" x14ac:dyDescent="0.25">
      <c r="A122" s="72"/>
      <c r="B122" s="114"/>
      <c r="C122" s="114"/>
      <c r="D122" s="72"/>
      <c r="E122" s="72"/>
      <c r="F122" s="72"/>
      <c r="G122" s="72"/>
      <c r="H122" s="148">
        <v>122</v>
      </c>
      <c r="I122" s="73" t="s">
        <v>172</v>
      </c>
      <c r="J122" s="73" t="s">
        <v>173</v>
      </c>
      <c r="K122" s="77" t="s">
        <v>764</v>
      </c>
      <c r="L122" s="15"/>
      <c r="M122" s="15"/>
      <c r="N122" s="15" t="s">
        <v>51</v>
      </c>
      <c r="O122" s="15"/>
      <c r="P122" s="15"/>
      <c r="Q122" s="110"/>
      <c r="R122" s="110"/>
      <c r="S122" s="110">
        <v>40651</v>
      </c>
    </row>
    <row r="123" spans="1:19" ht="30" x14ac:dyDescent="0.25">
      <c r="A123" s="72"/>
      <c r="B123" s="114"/>
      <c r="C123" s="114"/>
      <c r="D123" s="72"/>
      <c r="E123" s="72"/>
      <c r="F123" s="72"/>
      <c r="G123" s="72"/>
      <c r="H123" s="148">
        <v>123</v>
      </c>
      <c r="I123" s="73" t="s">
        <v>78</v>
      </c>
      <c r="J123" s="73" t="s">
        <v>145</v>
      </c>
      <c r="K123" s="77" t="s">
        <v>765</v>
      </c>
      <c r="L123" s="15"/>
      <c r="M123" s="15" t="s">
        <v>51</v>
      </c>
      <c r="N123" s="15"/>
      <c r="O123" s="15"/>
      <c r="P123" s="15"/>
      <c r="Q123" s="110"/>
      <c r="R123" s="110"/>
      <c r="S123" s="110">
        <v>40709</v>
      </c>
    </row>
    <row r="124" spans="1:19" ht="45" x14ac:dyDescent="0.25">
      <c r="A124" s="72"/>
      <c r="B124" s="114"/>
      <c r="C124" s="114"/>
      <c r="D124" s="72"/>
      <c r="E124" s="72"/>
      <c r="F124" s="72"/>
      <c r="G124" s="72"/>
      <c r="H124" s="148">
        <v>124</v>
      </c>
      <c r="I124" s="73" t="s">
        <v>78</v>
      </c>
      <c r="J124" s="73" t="s">
        <v>144</v>
      </c>
      <c r="K124" s="77" t="s">
        <v>206</v>
      </c>
      <c r="L124" s="15"/>
      <c r="M124" s="15" t="s">
        <v>51</v>
      </c>
      <c r="N124" s="15"/>
      <c r="O124" s="15"/>
      <c r="P124" s="15"/>
      <c r="Q124" s="167">
        <v>41791</v>
      </c>
      <c r="R124" s="193"/>
      <c r="S124" s="145"/>
    </row>
    <row r="125" spans="1:19" ht="30" x14ac:dyDescent="0.25">
      <c r="A125" s="72"/>
      <c r="B125" s="114"/>
      <c r="C125" s="114"/>
      <c r="D125" s="72"/>
      <c r="E125" s="72"/>
      <c r="F125" s="72"/>
      <c r="G125" s="72"/>
      <c r="H125" s="156">
        <v>125</v>
      </c>
      <c r="I125" s="157" t="s">
        <v>76</v>
      </c>
      <c r="J125" s="157" t="s">
        <v>76</v>
      </c>
      <c r="K125" s="194" t="s">
        <v>207</v>
      </c>
      <c r="L125" s="154" t="s">
        <v>51</v>
      </c>
      <c r="M125" s="154" t="s">
        <v>51</v>
      </c>
      <c r="N125" s="154" t="s">
        <v>51</v>
      </c>
      <c r="O125" s="154" t="s">
        <v>51</v>
      </c>
      <c r="P125" s="154" t="s">
        <v>51</v>
      </c>
      <c r="Q125" s="155"/>
      <c r="R125" s="155"/>
      <c r="S125" s="192"/>
    </row>
    <row r="126" spans="1:19" ht="30" x14ac:dyDescent="0.25">
      <c r="A126" s="72"/>
      <c r="B126" s="114"/>
      <c r="C126" s="114"/>
      <c r="D126" s="72"/>
      <c r="E126" s="72"/>
      <c r="F126" s="72"/>
      <c r="G126" s="72"/>
      <c r="H126" s="156">
        <v>126</v>
      </c>
      <c r="I126" s="157" t="s">
        <v>76</v>
      </c>
      <c r="J126" s="157" t="s">
        <v>76</v>
      </c>
      <c r="K126" s="194" t="s">
        <v>766</v>
      </c>
      <c r="L126" s="154" t="s">
        <v>51</v>
      </c>
      <c r="M126" s="154" t="s">
        <v>51</v>
      </c>
      <c r="N126" s="154" t="s">
        <v>51</v>
      </c>
      <c r="O126" s="154" t="s">
        <v>51</v>
      </c>
      <c r="P126" s="154" t="s">
        <v>51</v>
      </c>
      <c r="Q126" s="155"/>
      <c r="R126" s="155"/>
      <c r="S126" s="192"/>
    </row>
    <row r="127" spans="1:19" ht="30" x14ac:dyDescent="0.25">
      <c r="A127" s="72"/>
      <c r="B127" s="114"/>
      <c r="C127" s="114"/>
      <c r="D127" s="72"/>
      <c r="E127" s="72"/>
      <c r="F127" s="72"/>
      <c r="G127" s="72"/>
      <c r="H127" s="148">
        <v>127</v>
      </c>
      <c r="I127" s="73" t="s">
        <v>78</v>
      </c>
      <c r="J127" s="73" t="s">
        <v>79</v>
      </c>
      <c r="K127" s="77" t="s">
        <v>767</v>
      </c>
      <c r="L127" s="15" t="s">
        <v>51</v>
      </c>
      <c r="M127" s="15"/>
      <c r="N127" s="15"/>
      <c r="O127" s="15" t="s">
        <v>51</v>
      </c>
      <c r="P127" s="15"/>
      <c r="Q127" s="110"/>
      <c r="R127" s="110"/>
      <c r="S127" s="110">
        <v>40709</v>
      </c>
    </row>
    <row r="128" spans="1:19" ht="150" x14ac:dyDescent="0.25">
      <c r="A128" s="72"/>
      <c r="B128" s="114"/>
      <c r="C128" s="114"/>
      <c r="D128" s="72"/>
      <c r="E128" s="72"/>
      <c r="F128" s="72"/>
      <c r="G128" s="72"/>
      <c r="H128" s="170">
        <v>128</v>
      </c>
      <c r="I128" s="171" t="s">
        <v>78</v>
      </c>
      <c r="J128" s="171" t="s">
        <v>76</v>
      </c>
      <c r="K128" s="181" t="s">
        <v>768</v>
      </c>
      <c r="L128" s="173" t="s">
        <v>51</v>
      </c>
      <c r="M128" s="173"/>
      <c r="N128" s="173"/>
      <c r="O128" s="173" t="s">
        <v>51</v>
      </c>
      <c r="P128" s="173"/>
      <c r="Q128" s="168">
        <v>40422</v>
      </c>
      <c r="R128" s="168"/>
      <c r="S128" s="168">
        <v>40491</v>
      </c>
    </row>
    <row r="129" spans="1:19" ht="28.5" x14ac:dyDescent="0.25">
      <c r="A129" s="72"/>
      <c r="B129" s="114"/>
      <c r="C129" s="114"/>
      <c r="D129" s="72"/>
      <c r="E129" s="72"/>
      <c r="F129" s="72"/>
      <c r="G129" s="72"/>
      <c r="H129" s="170">
        <v>129</v>
      </c>
      <c r="I129" s="171" t="s">
        <v>48</v>
      </c>
      <c r="J129" s="171" t="s">
        <v>89</v>
      </c>
      <c r="K129" s="181" t="s">
        <v>769</v>
      </c>
      <c r="L129" s="195"/>
      <c r="M129" s="195"/>
      <c r="N129" s="173" t="s">
        <v>51</v>
      </c>
      <c r="O129" s="173"/>
      <c r="P129" s="173"/>
      <c r="Q129" s="196"/>
      <c r="R129" s="196"/>
      <c r="S129" s="168">
        <v>40709</v>
      </c>
    </row>
    <row r="130" spans="1:19" ht="30" x14ac:dyDescent="0.25">
      <c r="A130" s="72"/>
      <c r="B130" s="114"/>
      <c r="C130" s="114"/>
      <c r="D130" s="72"/>
      <c r="E130" s="72"/>
      <c r="F130" s="72"/>
      <c r="G130" s="72"/>
      <c r="H130" s="148">
        <v>130</v>
      </c>
      <c r="I130" s="73" t="s">
        <v>78</v>
      </c>
      <c r="J130" s="73" t="s">
        <v>74</v>
      </c>
      <c r="K130" s="77" t="s">
        <v>212</v>
      </c>
      <c r="L130" s="15" t="s">
        <v>51</v>
      </c>
      <c r="M130" s="147"/>
      <c r="N130" s="147"/>
      <c r="O130" s="147"/>
      <c r="P130" s="15"/>
      <c r="Q130" s="146"/>
      <c r="R130" s="146"/>
      <c r="S130" s="110">
        <v>40709</v>
      </c>
    </row>
    <row r="131" spans="1:19" ht="28.5" x14ac:dyDescent="0.25">
      <c r="A131" s="72"/>
      <c r="B131" s="114"/>
      <c r="C131" s="114"/>
      <c r="D131" s="72"/>
      <c r="E131" s="72"/>
      <c r="F131" s="72"/>
      <c r="G131" s="72"/>
      <c r="H131" s="148">
        <v>131</v>
      </c>
      <c r="I131" s="73" t="s">
        <v>78</v>
      </c>
      <c r="J131" s="73" t="s">
        <v>145</v>
      </c>
      <c r="K131" s="77" t="s">
        <v>646</v>
      </c>
      <c r="L131" s="147"/>
      <c r="M131" s="15" t="s">
        <v>51</v>
      </c>
      <c r="N131" s="147"/>
      <c r="O131" s="15"/>
      <c r="P131" s="15"/>
      <c r="Q131" s="146"/>
      <c r="R131" s="146"/>
      <c r="S131" s="110">
        <v>40709</v>
      </c>
    </row>
    <row r="132" spans="1:19" ht="120" x14ac:dyDescent="0.25">
      <c r="A132" s="72"/>
      <c r="B132" s="114"/>
      <c r="C132" s="114"/>
      <c r="D132" s="72"/>
      <c r="E132" s="72"/>
      <c r="F132" s="72"/>
      <c r="G132" s="72"/>
      <c r="H132" s="148">
        <v>132</v>
      </c>
      <c r="I132" s="73" t="s">
        <v>155</v>
      </c>
      <c r="J132" s="73" t="s">
        <v>214</v>
      </c>
      <c r="K132" s="77" t="s">
        <v>770</v>
      </c>
      <c r="L132" s="147"/>
      <c r="M132" s="147"/>
      <c r="N132" s="15" t="s">
        <v>51</v>
      </c>
      <c r="O132" s="15"/>
      <c r="P132" s="15"/>
      <c r="Q132" s="110"/>
      <c r="R132" s="110"/>
      <c r="S132" s="110">
        <v>40638</v>
      </c>
    </row>
    <row r="133" spans="1:19" ht="45" x14ac:dyDescent="0.25">
      <c r="A133" s="72"/>
      <c r="B133" s="114"/>
      <c r="C133" s="114"/>
      <c r="D133" s="72"/>
      <c r="E133" s="72"/>
      <c r="F133" s="72"/>
      <c r="G133" s="72"/>
      <c r="H133" s="148">
        <v>133</v>
      </c>
      <c r="I133" s="73" t="s">
        <v>78</v>
      </c>
      <c r="J133" s="73" t="s">
        <v>71</v>
      </c>
      <c r="K133" s="77" t="s">
        <v>216</v>
      </c>
      <c r="L133" s="147"/>
      <c r="M133" s="15" t="s">
        <v>51</v>
      </c>
      <c r="N133" s="147"/>
      <c r="O133" s="15"/>
      <c r="P133" s="15"/>
      <c r="Q133" s="146">
        <v>41791</v>
      </c>
      <c r="R133" s="193"/>
      <c r="S133" s="145"/>
    </row>
    <row r="134" spans="1:19" ht="28.5" x14ac:dyDescent="0.25">
      <c r="A134" s="72"/>
      <c r="B134" s="114"/>
      <c r="C134" s="114"/>
      <c r="D134" s="72"/>
      <c r="E134" s="72"/>
      <c r="F134" s="72"/>
      <c r="G134" s="72"/>
      <c r="H134" s="148">
        <v>134</v>
      </c>
      <c r="I134" s="73" t="s">
        <v>52</v>
      </c>
      <c r="J134" s="73" t="s">
        <v>61</v>
      </c>
      <c r="K134" s="77" t="s">
        <v>217</v>
      </c>
      <c r="L134" s="147"/>
      <c r="M134" s="15" t="s">
        <v>51</v>
      </c>
      <c r="N134" s="147"/>
      <c r="O134" s="15"/>
      <c r="P134" s="15"/>
      <c r="Q134" s="146"/>
      <c r="R134" s="146"/>
      <c r="S134" s="110">
        <v>40709</v>
      </c>
    </row>
    <row r="135" spans="1:19" ht="28.5" x14ac:dyDescent="0.25">
      <c r="A135" s="72"/>
      <c r="B135" s="114"/>
      <c r="C135" s="114"/>
      <c r="D135" s="72"/>
      <c r="E135" s="72"/>
      <c r="F135" s="72"/>
      <c r="G135" s="72"/>
      <c r="H135" s="148">
        <v>135</v>
      </c>
      <c r="I135" s="73" t="s">
        <v>52</v>
      </c>
      <c r="J135" s="73" t="s">
        <v>186</v>
      </c>
      <c r="K135" s="77" t="s">
        <v>218</v>
      </c>
      <c r="L135" s="147"/>
      <c r="M135" s="15" t="s">
        <v>51</v>
      </c>
      <c r="N135" s="147"/>
      <c r="O135" s="15"/>
      <c r="P135" s="15"/>
      <c r="Q135" s="146"/>
      <c r="R135" s="146"/>
      <c r="S135" s="110">
        <v>40709</v>
      </c>
    </row>
    <row r="136" spans="1:19" ht="45" x14ac:dyDescent="0.25">
      <c r="A136" s="72"/>
      <c r="B136" s="114"/>
      <c r="C136" s="114"/>
      <c r="D136" s="72"/>
      <c r="E136" s="72"/>
      <c r="F136" s="72"/>
      <c r="G136" s="72"/>
      <c r="H136" s="148">
        <v>136</v>
      </c>
      <c r="I136" s="73" t="s">
        <v>172</v>
      </c>
      <c r="J136" s="73" t="s">
        <v>173</v>
      </c>
      <c r="K136" s="77" t="s">
        <v>771</v>
      </c>
      <c r="L136" s="147"/>
      <c r="M136" s="147"/>
      <c r="N136" s="15" t="s">
        <v>51</v>
      </c>
      <c r="O136" s="15"/>
      <c r="P136" s="15"/>
      <c r="Q136" s="146"/>
      <c r="R136" s="145">
        <v>41791</v>
      </c>
      <c r="S136" s="145"/>
    </row>
    <row r="137" spans="1:19" ht="30" x14ac:dyDescent="0.25">
      <c r="A137" s="72"/>
      <c r="B137" s="114"/>
      <c r="C137" s="114"/>
      <c r="D137" s="72"/>
      <c r="E137" s="72"/>
      <c r="F137" s="72"/>
      <c r="G137" s="72"/>
      <c r="H137" s="148">
        <v>137</v>
      </c>
      <c r="I137" s="73" t="s">
        <v>52</v>
      </c>
      <c r="J137" s="73" t="s">
        <v>158</v>
      </c>
      <c r="K137" s="77" t="s">
        <v>220</v>
      </c>
      <c r="L137" s="147"/>
      <c r="M137" s="15" t="s">
        <v>51</v>
      </c>
      <c r="N137" s="147"/>
      <c r="O137" s="15"/>
      <c r="P137" s="15"/>
      <c r="Q137" s="146"/>
      <c r="R137" s="145">
        <v>41791</v>
      </c>
      <c r="S137" s="145"/>
    </row>
    <row r="138" spans="1:19" ht="28.5" x14ac:dyDescent="0.25">
      <c r="A138" s="72"/>
      <c r="B138" s="114"/>
      <c r="C138" s="114"/>
      <c r="D138" s="72"/>
      <c r="E138" s="72"/>
      <c r="F138" s="72"/>
      <c r="G138" s="72"/>
      <c r="H138" s="148">
        <v>138</v>
      </c>
      <c r="I138" s="73" t="s">
        <v>78</v>
      </c>
      <c r="J138" s="73" t="s">
        <v>88</v>
      </c>
      <c r="K138" s="77" t="s">
        <v>221</v>
      </c>
      <c r="L138" s="15" t="s">
        <v>51</v>
      </c>
      <c r="M138" s="147"/>
      <c r="N138" s="147"/>
      <c r="O138" s="15" t="s">
        <v>51</v>
      </c>
      <c r="P138" s="15"/>
      <c r="Q138" s="146"/>
      <c r="R138" s="146"/>
      <c r="S138" s="110">
        <v>40709</v>
      </c>
    </row>
    <row r="139" spans="1:19" ht="28.5" x14ac:dyDescent="0.25">
      <c r="A139" s="72"/>
      <c r="B139" s="114"/>
      <c r="C139" s="114"/>
      <c r="D139" s="72"/>
      <c r="E139" s="72"/>
      <c r="F139" s="72"/>
      <c r="G139" s="72"/>
      <c r="H139" s="170">
        <v>139</v>
      </c>
      <c r="I139" s="171" t="s">
        <v>78</v>
      </c>
      <c r="J139" s="171" t="s">
        <v>95</v>
      </c>
      <c r="K139" s="181" t="s">
        <v>772</v>
      </c>
      <c r="L139" s="173" t="s">
        <v>51</v>
      </c>
      <c r="M139" s="195"/>
      <c r="N139" s="195"/>
      <c r="O139" s="173"/>
      <c r="P139" s="173"/>
      <c r="Q139" s="196"/>
      <c r="R139" s="196"/>
      <c r="S139" s="168">
        <v>40709</v>
      </c>
    </row>
    <row r="140" spans="1:19" ht="45" x14ac:dyDescent="0.25">
      <c r="A140" s="72"/>
      <c r="B140" s="114"/>
      <c r="C140" s="114"/>
      <c r="D140" s="72"/>
      <c r="E140" s="72"/>
      <c r="F140" s="72"/>
      <c r="G140" s="72"/>
      <c r="H140" s="148">
        <v>140</v>
      </c>
      <c r="I140" s="73" t="s">
        <v>78</v>
      </c>
      <c r="J140" s="73" t="s">
        <v>76</v>
      </c>
      <c r="K140" s="77" t="s">
        <v>773</v>
      </c>
      <c r="L140" s="15" t="s">
        <v>51</v>
      </c>
      <c r="M140" s="147"/>
      <c r="N140" s="147"/>
      <c r="O140" s="15"/>
      <c r="P140" s="15"/>
      <c r="Q140" s="146"/>
      <c r="R140" s="110">
        <v>41791</v>
      </c>
      <c r="S140" s="110"/>
    </row>
    <row r="141" spans="1:19" ht="30" x14ac:dyDescent="0.25">
      <c r="A141" s="72"/>
      <c r="B141" s="114"/>
      <c r="C141" s="114"/>
      <c r="D141" s="72"/>
      <c r="E141" s="72"/>
      <c r="F141" s="72"/>
      <c r="G141" s="72"/>
      <c r="H141" s="148">
        <v>142</v>
      </c>
      <c r="I141" s="73" t="s">
        <v>78</v>
      </c>
      <c r="J141" s="73" t="s">
        <v>88</v>
      </c>
      <c r="K141" s="77" t="s">
        <v>223</v>
      </c>
      <c r="L141" s="15" t="s">
        <v>51</v>
      </c>
      <c r="M141" s="147"/>
      <c r="N141" s="147"/>
      <c r="O141" s="15"/>
      <c r="P141" s="15"/>
      <c r="Q141" s="146"/>
      <c r="R141" s="146"/>
      <c r="S141" s="110">
        <v>40709</v>
      </c>
    </row>
    <row r="142" spans="1:19" ht="30" x14ac:dyDescent="0.25">
      <c r="A142" s="72"/>
      <c r="B142" s="114"/>
      <c r="C142" s="114"/>
      <c r="D142" s="72"/>
      <c r="E142" s="72"/>
      <c r="F142" s="72"/>
      <c r="G142" s="72"/>
      <c r="H142" s="170">
        <v>143</v>
      </c>
      <c r="I142" s="171" t="s">
        <v>84</v>
      </c>
      <c r="J142" s="171" t="s">
        <v>93</v>
      </c>
      <c r="K142" s="181" t="s">
        <v>774</v>
      </c>
      <c r="L142" s="173" t="s">
        <v>51</v>
      </c>
      <c r="M142" s="195"/>
      <c r="N142" s="195"/>
      <c r="O142" s="173" t="s">
        <v>51</v>
      </c>
      <c r="P142" s="173"/>
      <c r="Q142" s="196"/>
      <c r="R142" s="196"/>
      <c r="S142" s="168"/>
    </row>
    <row r="143" spans="1:19" ht="45" x14ac:dyDescent="0.25">
      <c r="A143" s="72"/>
      <c r="B143" s="114"/>
      <c r="C143" s="114"/>
      <c r="D143" s="72"/>
      <c r="E143" s="72"/>
      <c r="F143" s="72"/>
      <c r="G143" s="72"/>
      <c r="H143" s="148">
        <v>144</v>
      </c>
      <c r="I143" s="73" t="s">
        <v>84</v>
      </c>
      <c r="J143" s="73" t="s">
        <v>95</v>
      </c>
      <c r="K143" s="77" t="s">
        <v>775</v>
      </c>
      <c r="L143" s="15" t="s">
        <v>51</v>
      </c>
      <c r="M143" s="147"/>
      <c r="N143" s="147"/>
      <c r="O143" s="15" t="s">
        <v>51</v>
      </c>
      <c r="P143" s="15"/>
      <c r="Q143" s="146"/>
      <c r="R143" s="146"/>
      <c r="S143" s="110">
        <v>40709</v>
      </c>
    </row>
    <row r="144" spans="1:19" ht="30" x14ac:dyDescent="0.25">
      <c r="A144" s="72"/>
      <c r="B144" s="114"/>
      <c r="C144" s="114"/>
      <c r="D144" s="72"/>
      <c r="E144" s="72"/>
      <c r="F144" s="72"/>
      <c r="G144" s="72"/>
      <c r="H144" s="148">
        <v>145</v>
      </c>
      <c r="I144" s="73" t="s">
        <v>113</v>
      </c>
      <c r="J144" s="73" t="s">
        <v>79</v>
      </c>
      <c r="K144" s="77" t="s">
        <v>776</v>
      </c>
      <c r="L144" s="15" t="s">
        <v>51</v>
      </c>
      <c r="M144" s="147"/>
      <c r="N144" s="147"/>
      <c r="O144" s="15"/>
      <c r="P144" s="15"/>
      <c r="Q144" s="146"/>
      <c r="R144" s="146"/>
      <c r="S144" s="110">
        <v>40709</v>
      </c>
    </row>
    <row r="145" spans="1:19" ht="30" x14ac:dyDescent="0.25">
      <c r="A145" s="72"/>
      <c r="B145" s="114"/>
      <c r="C145" s="114"/>
      <c r="D145" s="72"/>
      <c r="E145" s="72"/>
      <c r="F145" s="72"/>
      <c r="G145" s="72"/>
      <c r="H145" s="148">
        <v>146</v>
      </c>
      <c r="I145" s="73" t="s">
        <v>78</v>
      </c>
      <c r="J145" s="73" t="s">
        <v>142</v>
      </c>
      <c r="K145" s="77" t="s">
        <v>777</v>
      </c>
      <c r="L145" s="15" t="s">
        <v>51</v>
      </c>
      <c r="M145" s="15" t="s">
        <v>51</v>
      </c>
      <c r="N145" s="147"/>
      <c r="O145" s="15" t="s">
        <v>51</v>
      </c>
      <c r="P145" s="15" t="s">
        <v>51</v>
      </c>
      <c r="Q145" s="110">
        <v>41791</v>
      </c>
      <c r="R145" s="168"/>
      <c r="S145" s="110">
        <v>41791</v>
      </c>
    </row>
    <row r="146" spans="1:19" ht="28.5" x14ac:dyDescent="0.25">
      <c r="A146" s="72"/>
      <c r="B146" s="114"/>
      <c r="C146" s="114"/>
      <c r="D146" s="72"/>
      <c r="E146" s="72"/>
      <c r="F146" s="72"/>
      <c r="G146" s="72"/>
      <c r="H146" s="148">
        <v>147</v>
      </c>
      <c r="I146" s="73" t="s">
        <v>78</v>
      </c>
      <c r="J146" s="73" t="s">
        <v>71</v>
      </c>
      <c r="K146" s="77" t="s">
        <v>228</v>
      </c>
      <c r="L146" s="15" t="s">
        <v>51</v>
      </c>
      <c r="M146" s="15" t="s">
        <v>51</v>
      </c>
      <c r="N146" s="147"/>
      <c r="O146" s="15" t="s">
        <v>51</v>
      </c>
      <c r="P146" s="15"/>
      <c r="Q146" s="146"/>
      <c r="R146" s="146"/>
      <c r="S146" s="110">
        <v>40709</v>
      </c>
    </row>
    <row r="147" spans="1:19" ht="28.5" x14ac:dyDescent="0.25">
      <c r="A147" s="72"/>
      <c r="B147" s="114"/>
      <c r="C147" s="114"/>
      <c r="D147" s="72"/>
      <c r="E147" s="72"/>
      <c r="F147" s="72"/>
      <c r="G147" s="72"/>
      <c r="H147" s="148">
        <v>148</v>
      </c>
      <c r="I147" s="73" t="s">
        <v>78</v>
      </c>
      <c r="J147" s="73" t="s">
        <v>69</v>
      </c>
      <c r="K147" s="77" t="s">
        <v>228</v>
      </c>
      <c r="L147" s="147"/>
      <c r="M147" s="15" t="s">
        <v>51</v>
      </c>
      <c r="N147" s="147"/>
      <c r="O147" s="15"/>
      <c r="P147" s="15"/>
      <c r="Q147" s="146"/>
      <c r="R147" s="146"/>
      <c r="S147" s="110">
        <v>40709</v>
      </c>
    </row>
    <row r="148" spans="1:19" ht="28.5" x14ac:dyDescent="0.25">
      <c r="A148" s="72"/>
      <c r="B148" s="114"/>
      <c r="C148" s="114"/>
      <c r="D148" s="72"/>
      <c r="E148" s="72"/>
      <c r="F148" s="72"/>
      <c r="G148" s="72"/>
      <c r="H148" s="148">
        <v>149</v>
      </c>
      <c r="I148" s="73" t="s">
        <v>52</v>
      </c>
      <c r="J148" s="73" t="s">
        <v>71</v>
      </c>
      <c r="K148" s="77" t="s">
        <v>228</v>
      </c>
      <c r="L148" s="15" t="s">
        <v>51</v>
      </c>
      <c r="M148" s="15"/>
      <c r="N148" s="147"/>
      <c r="O148" s="15"/>
      <c r="P148" s="15"/>
      <c r="Q148" s="146"/>
      <c r="R148" s="146"/>
      <c r="S148" s="110">
        <v>40709</v>
      </c>
    </row>
    <row r="149" spans="1:19" ht="28.5" x14ac:dyDescent="0.25">
      <c r="A149" s="72"/>
      <c r="B149" s="114"/>
      <c r="C149" s="114"/>
      <c r="D149" s="72"/>
      <c r="E149" s="72"/>
      <c r="F149" s="72"/>
      <c r="G149" s="72"/>
      <c r="H149" s="148">
        <v>150</v>
      </c>
      <c r="I149" s="73" t="s">
        <v>52</v>
      </c>
      <c r="J149" s="73" t="s">
        <v>69</v>
      </c>
      <c r="K149" s="77" t="s">
        <v>228</v>
      </c>
      <c r="L149" s="15" t="s">
        <v>51</v>
      </c>
      <c r="M149" s="147"/>
      <c r="N149" s="147"/>
      <c r="O149" s="15"/>
      <c r="P149" s="15"/>
      <c r="Q149" s="146"/>
      <c r="R149" s="146"/>
      <c r="S149" s="110">
        <v>40709</v>
      </c>
    </row>
    <row r="150" spans="1:19" ht="28.5" x14ac:dyDescent="0.25">
      <c r="A150" s="72"/>
      <c r="B150" s="114"/>
      <c r="C150" s="114"/>
      <c r="D150" s="72"/>
      <c r="E150" s="72"/>
      <c r="F150" s="72"/>
      <c r="G150" s="72"/>
      <c r="H150" s="148">
        <v>151</v>
      </c>
      <c r="I150" s="73" t="s">
        <v>78</v>
      </c>
      <c r="J150" s="73" t="s">
        <v>229</v>
      </c>
      <c r="K150" s="77" t="s">
        <v>778</v>
      </c>
      <c r="L150" s="147"/>
      <c r="M150" s="15" t="s">
        <v>51</v>
      </c>
      <c r="N150" s="147"/>
      <c r="O150" s="15"/>
      <c r="P150" s="15"/>
      <c r="Q150" s="146"/>
      <c r="R150" s="146"/>
      <c r="S150" s="110">
        <v>40709</v>
      </c>
    </row>
    <row r="151" spans="1:19" ht="60" x14ac:dyDescent="0.25">
      <c r="A151" s="72"/>
      <c r="B151" s="114"/>
      <c r="C151" s="114"/>
      <c r="D151" s="72"/>
      <c r="E151" s="72"/>
      <c r="F151" s="72"/>
      <c r="G151" s="72"/>
      <c r="H151" s="148">
        <v>152</v>
      </c>
      <c r="I151" s="73" t="s">
        <v>52</v>
      </c>
      <c r="J151" s="73" t="s">
        <v>199</v>
      </c>
      <c r="K151" s="77" t="s">
        <v>779</v>
      </c>
      <c r="L151" s="15" t="s">
        <v>51</v>
      </c>
      <c r="M151" s="15"/>
      <c r="N151" s="15"/>
      <c r="O151" s="15"/>
      <c r="P151" s="15"/>
      <c r="Q151" s="152"/>
      <c r="R151" s="168"/>
      <c r="S151" s="110">
        <v>40510</v>
      </c>
    </row>
    <row r="152" spans="1:19" ht="75" x14ac:dyDescent="0.25">
      <c r="A152" s="72"/>
      <c r="B152" s="114"/>
      <c r="C152" s="114"/>
      <c r="D152" s="72"/>
      <c r="E152" s="72"/>
      <c r="F152" s="72"/>
      <c r="G152" s="72"/>
      <c r="H152" s="148">
        <v>153</v>
      </c>
      <c r="I152" s="73" t="s">
        <v>155</v>
      </c>
      <c r="J152" s="73" t="s">
        <v>232</v>
      </c>
      <c r="K152" s="77" t="s">
        <v>233</v>
      </c>
      <c r="L152" s="15"/>
      <c r="M152" s="15"/>
      <c r="N152" s="15" t="s">
        <v>51</v>
      </c>
      <c r="O152" s="15"/>
      <c r="P152" s="15"/>
      <c r="Q152" s="110"/>
      <c r="R152" s="110"/>
      <c r="S152" s="168"/>
    </row>
    <row r="153" spans="1:19" ht="30" x14ac:dyDescent="0.25">
      <c r="A153" s="72"/>
      <c r="B153" s="114"/>
      <c r="C153" s="114"/>
      <c r="D153" s="72"/>
      <c r="E153" s="72"/>
      <c r="F153" s="72"/>
      <c r="G153" s="72"/>
      <c r="H153" s="148">
        <v>155</v>
      </c>
      <c r="I153" s="73" t="s">
        <v>78</v>
      </c>
      <c r="J153" s="73" t="s">
        <v>95</v>
      </c>
      <c r="K153" s="77" t="s">
        <v>780</v>
      </c>
      <c r="L153" s="15" t="s">
        <v>51</v>
      </c>
      <c r="M153" s="15"/>
      <c r="N153" s="15"/>
      <c r="O153" s="15"/>
      <c r="P153" s="15"/>
      <c r="Q153" s="110"/>
      <c r="R153" s="110"/>
      <c r="S153" s="110">
        <v>40709</v>
      </c>
    </row>
    <row r="154" spans="1:19" ht="28.5" x14ac:dyDescent="0.25">
      <c r="A154" s="72"/>
      <c r="B154" s="114"/>
      <c r="C154" s="114"/>
      <c r="D154" s="72"/>
      <c r="E154" s="72"/>
      <c r="F154" s="72"/>
      <c r="G154" s="72"/>
      <c r="H154" s="148">
        <v>156</v>
      </c>
      <c r="I154" s="73" t="s">
        <v>59</v>
      </c>
      <c r="J154" s="73" t="s">
        <v>53</v>
      </c>
      <c r="K154" s="77" t="s">
        <v>54</v>
      </c>
      <c r="L154" s="15"/>
      <c r="M154" s="15"/>
      <c r="N154" s="15"/>
      <c r="O154" s="15" t="s">
        <v>51</v>
      </c>
      <c r="P154" s="15"/>
      <c r="Q154" s="168"/>
      <c r="R154" s="110"/>
      <c r="S154" s="110">
        <v>40544</v>
      </c>
    </row>
    <row r="155" spans="1:19" ht="28.5" x14ac:dyDescent="0.25">
      <c r="A155" s="72"/>
      <c r="B155" s="114"/>
      <c r="C155" s="114"/>
      <c r="D155" s="72"/>
      <c r="E155" s="72"/>
      <c r="F155" s="72"/>
      <c r="G155" s="72"/>
      <c r="H155" s="170">
        <v>157</v>
      </c>
      <c r="I155" s="171" t="s">
        <v>59</v>
      </c>
      <c r="J155" s="171" t="s">
        <v>53</v>
      </c>
      <c r="K155" s="181" t="s">
        <v>781</v>
      </c>
      <c r="L155" s="173"/>
      <c r="M155" s="173"/>
      <c r="N155" s="173"/>
      <c r="O155" s="173" t="s">
        <v>51</v>
      </c>
      <c r="P155" s="173"/>
      <c r="Q155" s="168">
        <v>40544</v>
      </c>
      <c r="R155" s="168"/>
      <c r="S155" s="168">
        <v>40544</v>
      </c>
    </row>
    <row r="156" spans="1:19" ht="28.5" x14ac:dyDescent="0.25">
      <c r="A156" s="72"/>
      <c r="B156" s="114"/>
      <c r="C156" s="114"/>
      <c r="D156" s="72"/>
      <c r="E156" s="72"/>
      <c r="F156" s="72"/>
      <c r="G156" s="72"/>
      <c r="H156" s="170">
        <v>158</v>
      </c>
      <c r="I156" s="171" t="s">
        <v>59</v>
      </c>
      <c r="J156" s="171" t="s">
        <v>53</v>
      </c>
      <c r="K156" s="181" t="s">
        <v>782</v>
      </c>
      <c r="L156" s="173"/>
      <c r="M156" s="173"/>
      <c r="N156" s="173"/>
      <c r="O156" s="173"/>
      <c r="P156" s="173" t="s">
        <v>51</v>
      </c>
      <c r="Q156" s="168">
        <v>40544</v>
      </c>
      <c r="R156" s="168"/>
      <c r="S156" s="168">
        <v>40544</v>
      </c>
    </row>
    <row r="157" spans="1:19" ht="60" x14ac:dyDescent="0.25">
      <c r="A157" s="72"/>
      <c r="B157" s="114"/>
      <c r="C157" s="114"/>
      <c r="D157" s="72"/>
      <c r="E157" s="72"/>
      <c r="F157" s="72"/>
      <c r="G157" s="72"/>
      <c r="H157" s="148">
        <v>159</v>
      </c>
      <c r="I157" s="73" t="s">
        <v>59</v>
      </c>
      <c r="J157" s="73" t="s">
        <v>158</v>
      </c>
      <c r="K157" s="77" t="s">
        <v>783</v>
      </c>
      <c r="L157" s="15"/>
      <c r="M157" s="15"/>
      <c r="N157" s="15"/>
      <c r="O157" s="15"/>
      <c r="P157" s="15" t="s">
        <v>51</v>
      </c>
      <c r="Q157" s="168"/>
      <c r="R157" s="110"/>
      <c r="S157" s="110">
        <v>40544</v>
      </c>
    </row>
    <row r="158" spans="1:19" ht="28.5" x14ac:dyDescent="0.25">
      <c r="A158" s="72"/>
      <c r="B158" s="114"/>
      <c r="C158" s="114"/>
      <c r="D158" s="72"/>
      <c r="E158" s="72"/>
      <c r="F158" s="72"/>
      <c r="G158" s="72"/>
      <c r="H158" s="148">
        <v>160</v>
      </c>
      <c r="I158" s="73" t="s">
        <v>59</v>
      </c>
      <c r="J158" s="73" t="s">
        <v>74</v>
      </c>
      <c r="K158" s="77" t="s">
        <v>54</v>
      </c>
      <c r="L158" s="15"/>
      <c r="M158" s="15"/>
      <c r="N158" s="15"/>
      <c r="O158" s="15" t="s">
        <v>51</v>
      </c>
      <c r="P158" s="15" t="s">
        <v>51</v>
      </c>
      <c r="Q158" s="168"/>
      <c r="R158" s="110"/>
      <c r="S158" s="110">
        <v>40544</v>
      </c>
    </row>
    <row r="159" spans="1:19" ht="28.5" x14ac:dyDescent="0.25">
      <c r="A159" s="72"/>
      <c r="B159" s="114"/>
      <c r="C159" s="114"/>
      <c r="D159" s="72"/>
      <c r="E159" s="72"/>
      <c r="F159" s="72"/>
      <c r="G159" s="72"/>
      <c r="H159" s="175">
        <v>161</v>
      </c>
      <c r="I159" s="176" t="s">
        <v>59</v>
      </c>
      <c r="J159" s="176" t="s">
        <v>74</v>
      </c>
      <c r="K159" s="177" t="s">
        <v>260</v>
      </c>
      <c r="L159" s="178"/>
      <c r="M159" s="178"/>
      <c r="N159" s="178"/>
      <c r="O159" s="178" t="s">
        <v>51</v>
      </c>
      <c r="P159" s="178" t="s">
        <v>51</v>
      </c>
      <c r="Q159" s="180"/>
      <c r="R159" s="180"/>
      <c r="S159" s="180"/>
    </row>
    <row r="160" spans="1:19" ht="28.5" x14ac:dyDescent="0.25">
      <c r="A160" s="72"/>
      <c r="B160" s="114"/>
      <c r="C160" s="114"/>
      <c r="D160" s="72"/>
      <c r="E160" s="72"/>
      <c r="F160" s="72"/>
      <c r="G160" s="72"/>
      <c r="H160" s="148">
        <v>162</v>
      </c>
      <c r="I160" s="73" t="s">
        <v>59</v>
      </c>
      <c r="J160" s="73" t="s">
        <v>53</v>
      </c>
      <c r="K160" s="77" t="s">
        <v>784</v>
      </c>
      <c r="L160" s="15"/>
      <c r="M160" s="15"/>
      <c r="N160" s="15"/>
      <c r="O160" s="15" t="s">
        <v>51</v>
      </c>
      <c r="P160" s="15"/>
      <c r="Q160" s="168"/>
      <c r="R160" s="110"/>
      <c r="S160" s="110">
        <v>40544</v>
      </c>
    </row>
    <row r="161" spans="1:19" ht="28.5" x14ac:dyDescent="0.25">
      <c r="A161" s="72"/>
      <c r="B161" s="114"/>
      <c r="C161" s="114"/>
      <c r="D161" s="72"/>
      <c r="E161" s="72"/>
      <c r="F161" s="72"/>
      <c r="G161" s="72"/>
      <c r="H161" s="148">
        <v>163</v>
      </c>
      <c r="I161" s="73" t="s">
        <v>59</v>
      </c>
      <c r="J161" s="73" t="s">
        <v>145</v>
      </c>
      <c r="K161" s="77" t="s">
        <v>240</v>
      </c>
      <c r="L161" s="15"/>
      <c r="M161" s="15"/>
      <c r="N161" s="15"/>
      <c r="O161" s="15"/>
      <c r="P161" s="15" t="s">
        <v>51</v>
      </c>
      <c r="Q161" s="168"/>
      <c r="R161" s="110"/>
      <c r="S161" s="110">
        <v>40544</v>
      </c>
    </row>
    <row r="162" spans="1:19" ht="28.5" x14ac:dyDescent="0.25">
      <c r="A162" s="72"/>
      <c r="B162" s="114"/>
      <c r="C162" s="114"/>
      <c r="D162" s="72"/>
      <c r="E162" s="72"/>
      <c r="F162" s="72"/>
      <c r="G162" s="72"/>
      <c r="H162" s="175">
        <v>164</v>
      </c>
      <c r="I162" s="176" t="s">
        <v>59</v>
      </c>
      <c r="J162" s="176" t="s">
        <v>95</v>
      </c>
      <c r="K162" s="177" t="s">
        <v>54</v>
      </c>
      <c r="L162" s="178"/>
      <c r="M162" s="178"/>
      <c r="N162" s="178"/>
      <c r="O162" s="178"/>
      <c r="P162" s="178" t="s">
        <v>51</v>
      </c>
      <c r="Q162" s="180">
        <v>40544</v>
      </c>
      <c r="R162" s="180"/>
      <c r="S162" s="180">
        <v>40544</v>
      </c>
    </row>
    <row r="163" spans="1:19" ht="28.5" x14ac:dyDescent="0.25">
      <c r="A163" s="72"/>
      <c r="B163" s="114"/>
      <c r="C163" s="114"/>
      <c r="D163" s="72"/>
      <c r="E163" s="72"/>
      <c r="F163" s="72"/>
      <c r="G163" s="72"/>
      <c r="H163" s="175">
        <v>165</v>
      </c>
      <c r="I163" s="176" t="s">
        <v>59</v>
      </c>
      <c r="J163" s="176" t="s">
        <v>93</v>
      </c>
      <c r="K163" s="177" t="s">
        <v>54</v>
      </c>
      <c r="L163" s="178"/>
      <c r="M163" s="178"/>
      <c r="N163" s="178"/>
      <c r="O163" s="178"/>
      <c r="P163" s="178" t="s">
        <v>51</v>
      </c>
      <c r="Q163" s="180">
        <v>40544</v>
      </c>
      <c r="R163" s="180"/>
      <c r="S163" s="180">
        <v>40544</v>
      </c>
    </row>
    <row r="164" spans="1:19" ht="28.5" x14ac:dyDescent="0.25">
      <c r="A164" s="72"/>
      <c r="B164" s="114"/>
      <c r="C164" s="114"/>
      <c r="D164" s="72"/>
      <c r="E164" s="72"/>
      <c r="F164" s="72"/>
      <c r="G164" s="72"/>
      <c r="H164" s="148">
        <v>166</v>
      </c>
      <c r="I164" s="73" t="s">
        <v>59</v>
      </c>
      <c r="J164" s="73" t="s">
        <v>93</v>
      </c>
      <c r="K164" s="77" t="s">
        <v>241</v>
      </c>
      <c r="L164" s="15"/>
      <c r="M164" s="15"/>
      <c r="N164" s="15"/>
      <c r="O164" s="15"/>
      <c r="P164" s="15" t="s">
        <v>51</v>
      </c>
      <c r="Q164" s="168"/>
      <c r="R164" s="110"/>
      <c r="S164" s="110">
        <v>40544</v>
      </c>
    </row>
    <row r="165" spans="1:19" ht="28.5" x14ac:dyDescent="0.25">
      <c r="A165" s="72"/>
      <c r="B165" s="114"/>
      <c r="C165" s="114"/>
      <c r="D165" s="72"/>
      <c r="E165" s="72"/>
      <c r="F165" s="72"/>
      <c r="G165" s="72"/>
      <c r="H165" s="148">
        <v>167</v>
      </c>
      <c r="I165" s="73" t="s">
        <v>48</v>
      </c>
      <c r="J165" s="73" t="s">
        <v>89</v>
      </c>
      <c r="K165" s="77" t="s">
        <v>242</v>
      </c>
      <c r="L165" s="15"/>
      <c r="M165" s="15"/>
      <c r="N165" s="15"/>
      <c r="O165" s="15" t="s">
        <v>51</v>
      </c>
      <c r="P165" s="15"/>
      <c r="Q165" s="168"/>
      <c r="R165" s="168"/>
      <c r="S165" s="168"/>
    </row>
    <row r="166" spans="1:19" ht="28.5" x14ac:dyDescent="0.25">
      <c r="A166" s="72"/>
      <c r="B166" s="114"/>
      <c r="C166" s="114"/>
      <c r="D166" s="72"/>
      <c r="E166" s="72"/>
      <c r="F166" s="72"/>
      <c r="G166" s="72"/>
      <c r="H166" s="148">
        <v>168</v>
      </c>
      <c r="I166" s="73" t="s">
        <v>48</v>
      </c>
      <c r="J166" s="73" t="s">
        <v>91</v>
      </c>
      <c r="K166" s="77" t="s">
        <v>119</v>
      </c>
      <c r="L166" s="15"/>
      <c r="M166" s="15"/>
      <c r="N166" s="15"/>
      <c r="O166" s="15" t="s">
        <v>51</v>
      </c>
      <c r="P166" s="15"/>
      <c r="Q166" s="168"/>
      <c r="R166" s="168"/>
      <c r="S166" s="168"/>
    </row>
    <row r="167" spans="1:19" ht="28.5" x14ac:dyDescent="0.25">
      <c r="A167" s="72"/>
      <c r="B167" s="114"/>
      <c r="C167" s="114"/>
      <c r="D167" s="72"/>
      <c r="E167" s="72"/>
      <c r="F167" s="72"/>
      <c r="G167" s="72"/>
      <c r="H167" s="148">
        <v>169</v>
      </c>
      <c r="I167" s="73" t="s">
        <v>48</v>
      </c>
      <c r="J167" s="73" t="s">
        <v>91</v>
      </c>
      <c r="K167" s="77" t="s">
        <v>242</v>
      </c>
      <c r="L167" s="15"/>
      <c r="M167" s="15"/>
      <c r="N167" s="15"/>
      <c r="O167" s="15"/>
      <c r="P167" s="15" t="s">
        <v>51</v>
      </c>
      <c r="Q167" s="168" t="s">
        <v>243</v>
      </c>
      <c r="R167" s="110"/>
      <c r="S167" s="168"/>
    </row>
    <row r="168" spans="1:19" ht="28.5" x14ac:dyDescent="0.25">
      <c r="A168" s="72"/>
      <c r="B168" s="114"/>
      <c r="C168" s="114"/>
      <c r="D168" s="72"/>
      <c r="E168" s="72"/>
      <c r="F168" s="72"/>
      <c r="G168" s="72"/>
      <c r="H168" s="170">
        <v>171</v>
      </c>
      <c r="I168" s="171" t="s">
        <v>48</v>
      </c>
      <c r="J168" s="171" t="s">
        <v>125</v>
      </c>
      <c r="K168" s="181" t="s">
        <v>785</v>
      </c>
      <c r="L168" s="173"/>
      <c r="M168" s="173"/>
      <c r="N168" s="173"/>
      <c r="O168" s="173" t="s">
        <v>51</v>
      </c>
      <c r="P168" s="173" t="s">
        <v>51</v>
      </c>
      <c r="Q168" s="168"/>
      <c r="R168" s="168"/>
      <c r="S168" s="168"/>
    </row>
    <row r="169" spans="1:19" ht="30" x14ac:dyDescent="0.25">
      <c r="A169" s="72"/>
      <c r="B169" s="114"/>
      <c r="C169" s="114"/>
      <c r="D169" s="72"/>
      <c r="E169" s="72"/>
      <c r="F169" s="72"/>
      <c r="G169" s="72"/>
      <c r="H169" s="170">
        <v>174</v>
      </c>
      <c r="I169" s="171" t="s">
        <v>59</v>
      </c>
      <c r="J169" s="171" t="s">
        <v>158</v>
      </c>
      <c r="K169" s="181" t="s">
        <v>786</v>
      </c>
      <c r="L169" s="173"/>
      <c r="M169" s="173"/>
      <c r="N169" s="173"/>
      <c r="O169" s="173" t="s">
        <v>51</v>
      </c>
      <c r="P169" s="173"/>
      <c r="Q169" s="168"/>
      <c r="R169" s="168"/>
      <c r="S169" s="168"/>
    </row>
    <row r="170" spans="1:19" ht="90" x14ac:dyDescent="0.25">
      <c r="A170" s="72"/>
      <c r="B170" s="114"/>
      <c r="C170" s="114"/>
      <c r="D170" s="72"/>
      <c r="E170" s="72"/>
      <c r="F170" s="72"/>
      <c r="G170" s="72"/>
      <c r="H170" s="148">
        <v>175</v>
      </c>
      <c r="I170" s="73" t="s">
        <v>59</v>
      </c>
      <c r="J170" s="73" t="s">
        <v>74</v>
      </c>
      <c r="K170" s="77" t="s">
        <v>246</v>
      </c>
      <c r="L170" s="15"/>
      <c r="M170" s="15"/>
      <c r="N170" s="15"/>
      <c r="O170" s="15" t="s">
        <v>51</v>
      </c>
      <c r="P170" s="15"/>
      <c r="Q170" s="152"/>
      <c r="R170" s="149"/>
      <c r="S170" s="152"/>
    </row>
    <row r="171" spans="1:19" ht="45" x14ac:dyDescent="0.25">
      <c r="A171" s="72"/>
      <c r="B171" s="114"/>
      <c r="C171" s="114"/>
      <c r="D171" s="72"/>
      <c r="E171" s="72"/>
      <c r="F171" s="72"/>
      <c r="G171" s="72"/>
      <c r="H171" s="148">
        <v>176</v>
      </c>
      <c r="I171" s="73" t="s">
        <v>59</v>
      </c>
      <c r="J171" s="73" t="s">
        <v>199</v>
      </c>
      <c r="K171" s="77" t="s">
        <v>200</v>
      </c>
      <c r="L171" s="150"/>
      <c r="M171" s="150"/>
      <c r="N171" s="150"/>
      <c r="O171" s="15" t="s">
        <v>51</v>
      </c>
      <c r="P171" s="151"/>
      <c r="Q171" s="193"/>
      <c r="R171" s="193"/>
      <c r="S171" s="145">
        <v>41883</v>
      </c>
    </row>
    <row r="172" spans="1:19" ht="28.5" x14ac:dyDescent="0.25">
      <c r="A172" s="72"/>
      <c r="B172" s="114"/>
      <c r="C172" s="114"/>
      <c r="D172" s="72"/>
      <c r="E172" s="72"/>
      <c r="F172" s="72"/>
      <c r="G172" s="72"/>
      <c r="H172" s="148">
        <v>177</v>
      </c>
      <c r="I172" s="73" t="s">
        <v>59</v>
      </c>
      <c r="J172" s="73" t="s">
        <v>247</v>
      </c>
      <c r="K172" s="77" t="s">
        <v>787</v>
      </c>
      <c r="L172" s="15"/>
      <c r="M172" s="15"/>
      <c r="N172" s="15"/>
      <c r="O172" s="15" t="s">
        <v>51</v>
      </c>
      <c r="P172" s="15"/>
      <c r="Q172" s="110"/>
      <c r="R172" s="110"/>
      <c r="S172" s="110">
        <v>40709</v>
      </c>
    </row>
    <row r="173" spans="1:19" ht="30" x14ac:dyDescent="0.25">
      <c r="A173" s="72"/>
      <c r="B173" s="114"/>
      <c r="C173" s="114"/>
      <c r="D173" s="72"/>
      <c r="E173" s="72"/>
      <c r="F173" s="72"/>
      <c r="G173" s="72"/>
      <c r="H173" s="148">
        <v>178</v>
      </c>
      <c r="I173" s="73" t="s">
        <v>59</v>
      </c>
      <c r="J173" s="73" t="s">
        <v>95</v>
      </c>
      <c r="K173" s="77" t="s">
        <v>249</v>
      </c>
      <c r="L173" s="15"/>
      <c r="M173" s="15"/>
      <c r="N173" s="15"/>
      <c r="O173" s="15"/>
      <c r="P173" s="15" t="s">
        <v>51</v>
      </c>
      <c r="Q173" s="110"/>
      <c r="R173" s="145">
        <v>41791</v>
      </c>
      <c r="S173" s="110"/>
    </row>
    <row r="174" spans="1:19" ht="28.5" x14ac:dyDescent="0.25">
      <c r="A174" s="72"/>
      <c r="B174" s="114"/>
      <c r="C174" s="114"/>
      <c r="D174" s="72"/>
      <c r="E174" s="72"/>
      <c r="F174" s="72"/>
      <c r="G174" s="72"/>
      <c r="H174" s="170">
        <v>180</v>
      </c>
      <c r="I174" s="171" t="s">
        <v>59</v>
      </c>
      <c r="J174" s="171" t="s">
        <v>95</v>
      </c>
      <c r="K174" s="181" t="s">
        <v>196</v>
      </c>
      <c r="L174" s="173"/>
      <c r="M174" s="173"/>
      <c r="N174" s="173"/>
      <c r="O174" s="173"/>
      <c r="P174" s="173" t="s">
        <v>51</v>
      </c>
      <c r="Q174" s="168"/>
      <c r="R174" s="168"/>
      <c r="S174" s="168">
        <v>40709</v>
      </c>
    </row>
    <row r="175" spans="1:19" ht="28.5" x14ac:dyDescent="0.25">
      <c r="A175" s="72"/>
      <c r="B175" s="114"/>
      <c r="C175" s="114"/>
      <c r="D175" s="72"/>
      <c r="E175" s="72"/>
      <c r="F175" s="72"/>
      <c r="G175" s="72"/>
      <c r="H175" s="148">
        <v>181</v>
      </c>
      <c r="I175" s="73" t="s">
        <v>78</v>
      </c>
      <c r="J175" s="73" t="s">
        <v>74</v>
      </c>
      <c r="K175" s="77" t="s">
        <v>251</v>
      </c>
      <c r="L175" s="15"/>
      <c r="M175" s="15"/>
      <c r="N175" s="15"/>
      <c r="O175" s="15" t="s">
        <v>51</v>
      </c>
      <c r="P175" s="15" t="s">
        <v>51</v>
      </c>
      <c r="Q175" s="110"/>
      <c r="R175" s="110"/>
      <c r="S175" s="110">
        <v>40709</v>
      </c>
    </row>
    <row r="176" spans="1:19" ht="28.5" x14ac:dyDescent="0.25">
      <c r="A176" s="72"/>
      <c r="B176" s="114"/>
      <c r="C176" s="114"/>
      <c r="D176" s="72"/>
      <c r="E176" s="72"/>
      <c r="F176" s="72"/>
      <c r="G176" s="72"/>
      <c r="H176" s="148">
        <v>182</v>
      </c>
      <c r="I176" s="73" t="s">
        <v>59</v>
      </c>
      <c r="J176" s="73" t="s">
        <v>76</v>
      </c>
      <c r="K176" s="77" t="s">
        <v>252</v>
      </c>
      <c r="L176" s="15"/>
      <c r="M176" s="15"/>
      <c r="N176" s="15"/>
      <c r="O176" s="15" t="s">
        <v>51</v>
      </c>
      <c r="P176" s="15"/>
      <c r="Q176" s="110"/>
      <c r="R176" s="110"/>
      <c r="S176" s="110">
        <v>40709</v>
      </c>
    </row>
    <row r="177" spans="1:19" ht="28.5" x14ac:dyDescent="0.25">
      <c r="A177" s="72"/>
      <c r="B177" s="114"/>
      <c r="C177" s="114"/>
      <c r="D177" s="72"/>
      <c r="E177" s="72"/>
      <c r="F177" s="72"/>
      <c r="G177" s="72"/>
      <c r="H177" s="170">
        <v>185</v>
      </c>
      <c r="I177" s="171" t="s">
        <v>59</v>
      </c>
      <c r="J177" s="171" t="s">
        <v>158</v>
      </c>
      <c r="K177" s="181" t="str">
        <f>K172</f>
        <v>&lt;= Header.TransactionDate if present</v>
      </c>
      <c r="L177" s="173"/>
      <c r="M177" s="173"/>
      <c r="N177" s="173"/>
      <c r="O177" s="173" t="s">
        <v>51</v>
      </c>
      <c r="P177" s="173"/>
      <c r="Q177" s="168"/>
      <c r="R177" s="168"/>
      <c r="S177" s="168"/>
    </row>
    <row r="178" spans="1:19" ht="28.5" x14ac:dyDescent="0.25">
      <c r="A178" s="72"/>
      <c r="B178" s="114"/>
      <c r="C178" s="114"/>
      <c r="D178" s="72"/>
      <c r="E178" s="72"/>
      <c r="F178" s="72"/>
      <c r="G178" s="72"/>
      <c r="H178" s="148">
        <v>186</v>
      </c>
      <c r="I178" s="73" t="s">
        <v>113</v>
      </c>
      <c r="J178" s="73" t="s">
        <v>79</v>
      </c>
      <c r="K178" s="77" t="s">
        <v>251</v>
      </c>
      <c r="L178" s="15"/>
      <c r="M178" s="15"/>
      <c r="N178" s="15"/>
      <c r="O178" s="15" t="s">
        <v>51</v>
      </c>
      <c r="P178" s="15"/>
      <c r="Q178" s="110"/>
      <c r="R178" s="110"/>
      <c r="S178" s="110">
        <v>40709</v>
      </c>
    </row>
    <row r="179" spans="1:19" ht="28.5" x14ac:dyDescent="0.25">
      <c r="A179" s="72"/>
      <c r="B179" s="114"/>
      <c r="C179" s="114"/>
      <c r="D179" s="72"/>
      <c r="E179" s="72"/>
      <c r="F179" s="72"/>
      <c r="G179" s="72"/>
      <c r="H179" s="148">
        <v>187</v>
      </c>
      <c r="I179" s="73" t="s">
        <v>78</v>
      </c>
      <c r="J179" s="73" t="s">
        <v>95</v>
      </c>
      <c r="K179" s="77" t="s">
        <v>196</v>
      </c>
      <c r="L179" s="15" t="s">
        <v>51</v>
      </c>
      <c r="M179" s="15" t="s">
        <v>51</v>
      </c>
      <c r="N179" s="15"/>
      <c r="O179" s="15"/>
      <c r="P179" s="15"/>
      <c r="Q179" s="110"/>
      <c r="R179" s="110"/>
      <c r="S179" s="110">
        <v>40709</v>
      </c>
    </row>
    <row r="180" spans="1:19" ht="60" x14ac:dyDescent="0.25">
      <c r="A180" s="72"/>
      <c r="B180" s="114"/>
      <c r="C180" s="114"/>
      <c r="D180" s="72"/>
      <c r="E180" s="72"/>
      <c r="F180" s="72"/>
      <c r="G180" s="72"/>
      <c r="H180" s="148">
        <v>193</v>
      </c>
      <c r="I180" s="169" t="s">
        <v>84</v>
      </c>
      <c r="J180" s="73" t="s">
        <v>254</v>
      </c>
      <c r="K180" s="77" t="s">
        <v>255</v>
      </c>
      <c r="L180" s="15" t="s">
        <v>51</v>
      </c>
      <c r="M180" s="144"/>
      <c r="N180" s="144"/>
      <c r="O180" s="144"/>
      <c r="P180" s="144"/>
      <c r="Q180" s="168"/>
      <c r="R180" s="110"/>
      <c r="S180" s="110"/>
    </row>
    <row r="181" spans="1:19" ht="60" x14ac:dyDescent="0.25">
      <c r="A181" s="72"/>
      <c r="B181" s="114"/>
      <c r="C181" s="114"/>
      <c r="D181" s="72"/>
      <c r="E181" s="72"/>
      <c r="F181" s="72"/>
      <c r="G181" s="72"/>
      <c r="H181" s="148">
        <v>194</v>
      </c>
      <c r="I181" s="169" t="s">
        <v>84</v>
      </c>
      <c r="J181" s="73" t="s">
        <v>97</v>
      </c>
      <c r="K181" s="77" t="s">
        <v>256</v>
      </c>
      <c r="L181" s="15" t="s">
        <v>51</v>
      </c>
      <c r="M181" s="15"/>
      <c r="N181" s="15"/>
      <c r="O181" s="15"/>
      <c r="P181" s="15"/>
      <c r="Q181" s="168"/>
      <c r="R181" s="110"/>
      <c r="S181" s="110"/>
    </row>
    <row r="182" spans="1:19" ht="30" x14ac:dyDescent="0.25">
      <c r="A182" s="72"/>
      <c r="B182" s="114"/>
      <c r="C182" s="114"/>
      <c r="D182" s="72"/>
      <c r="E182" s="72"/>
      <c r="F182" s="72"/>
      <c r="G182" s="72"/>
      <c r="H182" s="148">
        <v>195</v>
      </c>
      <c r="I182" s="169" t="s">
        <v>64</v>
      </c>
      <c r="J182" s="73" t="s">
        <v>76</v>
      </c>
      <c r="K182" s="77" t="s">
        <v>788</v>
      </c>
      <c r="L182" s="15"/>
      <c r="M182" s="15"/>
      <c r="N182" s="15" t="s">
        <v>51</v>
      </c>
      <c r="O182" s="15"/>
      <c r="P182" s="15"/>
      <c r="Q182" s="168"/>
      <c r="R182" s="110"/>
      <c r="S182" s="110"/>
    </row>
    <row r="183" spans="1:19" ht="30" x14ac:dyDescent="0.25">
      <c r="A183" s="72"/>
      <c r="B183" s="114"/>
      <c r="C183" s="114"/>
      <c r="D183" s="72"/>
      <c r="E183" s="72"/>
      <c r="F183" s="72"/>
      <c r="G183" s="72"/>
      <c r="H183" s="148">
        <v>196</v>
      </c>
      <c r="I183" s="169" t="s">
        <v>52</v>
      </c>
      <c r="J183" s="73" t="s">
        <v>258</v>
      </c>
      <c r="K183" s="77" t="s">
        <v>789</v>
      </c>
      <c r="L183" s="15"/>
      <c r="M183" s="15" t="s">
        <v>51</v>
      </c>
      <c r="N183" s="15"/>
      <c r="O183" s="15"/>
      <c r="P183" s="15"/>
      <c r="Q183" s="110"/>
      <c r="R183" s="110"/>
      <c r="S183" s="110">
        <v>40709</v>
      </c>
    </row>
    <row r="184" spans="1:19" ht="28.5" x14ac:dyDescent="0.25">
      <c r="A184" s="72"/>
      <c r="B184" s="114"/>
      <c r="C184" s="114"/>
      <c r="D184" s="72"/>
      <c r="E184" s="72"/>
      <c r="F184" s="72"/>
      <c r="G184" s="72"/>
      <c r="H184" s="148">
        <v>199</v>
      </c>
      <c r="I184" s="169" t="s">
        <v>172</v>
      </c>
      <c r="J184" s="73" t="s">
        <v>74</v>
      </c>
      <c r="K184" s="77" t="s">
        <v>260</v>
      </c>
      <c r="L184" s="15"/>
      <c r="M184" s="15"/>
      <c r="N184" s="15" t="s">
        <v>51</v>
      </c>
      <c r="O184" s="15"/>
      <c r="P184" s="15"/>
      <c r="Q184" s="110"/>
      <c r="R184" s="110"/>
      <c r="S184" s="110">
        <v>40709</v>
      </c>
    </row>
    <row r="185" spans="1:19" ht="28.5" x14ac:dyDescent="0.25">
      <c r="A185" s="72"/>
      <c r="B185" s="114"/>
      <c r="C185" s="114"/>
      <c r="D185" s="72"/>
      <c r="E185" s="72"/>
      <c r="F185" s="72"/>
      <c r="G185" s="72"/>
      <c r="H185" s="148">
        <v>200</v>
      </c>
      <c r="I185" s="169" t="s">
        <v>78</v>
      </c>
      <c r="J185" s="73" t="s">
        <v>74</v>
      </c>
      <c r="K185" s="77" t="s">
        <v>261</v>
      </c>
      <c r="L185" s="15" t="s">
        <v>51</v>
      </c>
      <c r="M185" s="15" t="s">
        <v>51</v>
      </c>
      <c r="N185" s="15"/>
      <c r="O185" s="15"/>
      <c r="P185" s="15"/>
      <c r="Q185" s="110">
        <v>40695</v>
      </c>
      <c r="R185" s="110"/>
      <c r="S185" s="110"/>
    </row>
    <row r="186" spans="1:19" ht="75" x14ac:dyDescent="0.25">
      <c r="A186" s="72"/>
      <c r="B186" s="114"/>
      <c r="C186" s="114"/>
      <c r="D186" s="72"/>
      <c r="E186" s="72"/>
      <c r="F186" s="72"/>
      <c r="G186" s="72"/>
      <c r="H186" s="148">
        <v>201</v>
      </c>
      <c r="I186" s="53" t="s">
        <v>78</v>
      </c>
      <c r="J186" s="53" t="s">
        <v>74</v>
      </c>
      <c r="K186" s="54" t="s">
        <v>262</v>
      </c>
      <c r="L186" s="50" t="s">
        <v>51</v>
      </c>
      <c r="M186" s="15"/>
      <c r="N186" s="55"/>
      <c r="O186" s="15" t="s">
        <v>51</v>
      </c>
      <c r="P186" s="55"/>
      <c r="Q186" s="61">
        <v>41791</v>
      </c>
      <c r="R186" s="61"/>
      <c r="S186" s="61"/>
    </row>
    <row r="187" spans="1:19" ht="60" x14ac:dyDescent="0.25">
      <c r="A187" s="72"/>
      <c r="B187" s="114"/>
      <c r="C187" s="114"/>
      <c r="D187" s="72"/>
      <c r="E187" s="72"/>
      <c r="F187" s="72"/>
      <c r="G187" s="72"/>
      <c r="H187" s="148">
        <v>202</v>
      </c>
      <c r="I187" s="169" t="s">
        <v>84</v>
      </c>
      <c r="J187" s="73" t="s">
        <v>95</v>
      </c>
      <c r="K187" s="126" t="s">
        <v>263</v>
      </c>
      <c r="L187" s="15"/>
      <c r="M187" s="15"/>
      <c r="N187" s="15"/>
      <c r="O187" s="15" t="s">
        <v>51</v>
      </c>
      <c r="P187" s="15"/>
      <c r="Q187" s="110"/>
      <c r="R187" s="110"/>
      <c r="S187" s="158">
        <v>41426</v>
      </c>
    </row>
    <row r="188" spans="1:19" ht="30" x14ac:dyDescent="0.25">
      <c r="A188" s="72"/>
      <c r="B188" s="114"/>
      <c r="C188" s="114"/>
      <c r="D188" s="72"/>
      <c r="E188" s="72"/>
      <c r="F188" s="72"/>
      <c r="G188" s="72"/>
      <c r="H188" s="148">
        <v>203</v>
      </c>
      <c r="I188" s="53" t="s">
        <v>78</v>
      </c>
      <c r="J188" s="53" t="s">
        <v>264</v>
      </c>
      <c r="K188" s="54" t="s">
        <v>790</v>
      </c>
      <c r="L188" s="50" t="s">
        <v>51</v>
      </c>
      <c r="M188" s="15" t="s">
        <v>51</v>
      </c>
      <c r="N188" s="55"/>
      <c r="O188" s="15"/>
      <c r="P188" s="55"/>
      <c r="Q188" s="197"/>
      <c r="R188" s="61"/>
      <c r="S188" s="61"/>
    </row>
    <row r="189" spans="1:19" ht="30" x14ac:dyDescent="0.25">
      <c r="A189" s="72"/>
      <c r="B189" s="114"/>
      <c r="C189" s="114"/>
      <c r="D189" s="72"/>
      <c r="E189" s="72"/>
      <c r="F189" s="72"/>
      <c r="G189" s="72"/>
      <c r="H189" s="148">
        <v>204</v>
      </c>
      <c r="I189" s="53" t="s">
        <v>78</v>
      </c>
      <c r="J189" s="53" t="s">
        <v>264</v>
      </c>
      <c r="K189" s="54" t="s">
        <v>137</v>
      </c>
      <c r="L189" s="50" t="s">
        <v>51</v>
      </c>
      <c r="M189" s="50" t="s">
        <v>51</v>
      </c>
      <c r="N189" s="55"/>
      <c r="O189" s="50" t="s">
        <v>51</v>
      </c>
      <c r="P189" s="55"/>
      <c r="Q189" s="167">
        <v>41791</v>
      </c>
      <c r="R189" s="197"/>
      <c r="S189" s="61"/>
    </row>
    <row r="190" spans="1:19" ht="75" x14ac:dyDescent="0.25">
      <c r="A190" s="72"/>
      <c r="B190" s="114"/>
      <c r="C190" s="114"/>
      <c r="D190" s="72"/>
      <c r="E190" s="72"/>
      <c r="F190" s="72"/>
      <c r="G190" s="72"/>
      <c r="H190" s="148">
        <v>205</v>
      </c>
      <c r="I190" s="53" t="s">
        <v>78</v>
      </c>
      <c r="J190" s="53" t="s">
        <v>264</v>
      </c>
      <c r="K190" s="54" t="s">
        <v>138</v>
      </c>
      <c r="L190" s="50" t="s">
        <v>51</v>
      </c>
      <c r="M190" s="50" t="s">
        <v>51</v>
      </c>
      <c r="N190" s="55"/>
      <c r="O190" s="50"/>
      <c r="P190" s="55"/>
      <c r="Q190" s="167">
        <v>41791</v>
      </c>
      <c r="R190" s="197"/>
      <c r="S190" s="61"/>
    </row>
    <row r="191" spans="1:19" ht="45" x14ac:dyDescent="0.25">
      <c r="A191" s="72"/>
      <c r="B191" s="114"/>
      <c r="C191" s="114"/>
      <c r="D191" s="72"/>
      <c r="E191" s="72"/>
      <c r="F191" s="72"/>
      <c r="G191" s="72"/>
      <c r="H191" s="148">
        <v>206</v>
      </c>
      <c r="I191" s="53" t="s">
        <v>78</v>
      </c>
      <c r="J191" s="53" t="s">
        <v>264</v>
      </c>
      <c r="K191" s="54" t="s">
        <v>140</v>
      </c>
      <c r="L191" s="50" t="s">
        <v>51</v>
      </c>
      <c r="M191" s="50" t="s">
        <v>51</v>
      </c>
      <c r="N191" s="55"/>
      <c r="O191" s="50"/>
      <c r="P191" s="55"/>
      <c r="Q191" s="167">
        <v>41791</v>
      </c>
      <c r="R191" s="193"/>
      <c r="S191" s="61"/>
    </row>
    <row r="192" spans="1:19" ht="28.5" x14ac:dyDescent="0.25">
      <c r="A192" s="72"/>
      <c r="B192" s="114"/>
      <c r="C192" s="114"/>
      <c r="D192" s="72"/>
      <c r="E192" s="72"/>
      <c r="F192" s="72"/>
      <c r="G192" s="72"/>
      <c r="H192" s="148">
        <v>207</v>
      </c>
      <c r="I192" s="53" t="s">
        <v>78</v>
      </c>
      <c r="J192" s="53" t="s">
        <v>264</v>
      </c>
      <c r="K192" s="54" t="s">
        <v>267</v>
      </c>
      <c r="L192" s="50" t="s">
        <v>51</v>
      </c>
      <c r="M192" s="50" t="s">
        <v>51</v>
      </c>
      <c r="N192" s="55"/>
      <c r="O192" s="50"/>
      <c r="P192" s="55"/>
      <c r="Q192" s="145">
        <v>41883</v>
      </c>
      <c r="R192" s="193"/>
      <c r="S192" s="145">
        <v>41883</v>
      </c>
    </row>
    <row r="193" spans="1:19" ht="30" x14ac:dyDescent="0.25">
      <c r="A193" s="72"/>
      <c r="B193" s="114"/>
      <c r="C193" s="114"/>
      <c r="D193" s="72"/>
      <c r="E193" s="72"/>
      <c r="F193" s="72"/>
      <c r="G193" s="72"/>
      <c r="H193" s="148">
        <v>208</v>
      </c>
      <c r="I193" s="53" t="s">
        <v>155</v>
      </c>
      <c r="J193" s="53" t="s">
        <v>53</v>
      </c>
      <c r="K193" s="54" t="s">
        <v>791</v>
      </c>
      <c r="L193" s="50"/>
      <c r="M193" s="50"/>
      <c r="N193" s="50" t="s">
        <v>51</v>
      </c>
      <c r="O193" s="55"/>
      <c r="P193" s="55"/>
      <c r="Q193" s="61"/>
      <c r="R193" s="61"/>
      <c r="S193" s="61">
        <v>41640</v>
      </c>
    </row>
    <row r="194" spans="1:19" ht="28.5" x14ac:dyDescent="0.25">
      <c r="A194" s="72"/>
      <c r="B194" s="114"/>
      <c r="C194" s="114"/>
      <c r="D194" s="72"/>
      <c r="E194" s="72"/>
      <c r="F194" s="72"/>
      <c r="G194" s="72"/>
      <c r="H194" s="148">
        <v>209</v>
      </c>
      <c r="I194" s="53" t="s">
        <v>155</v>
      </c>
      <c r="J194" s="53" t="s">
        <v>269</v>
      </c>
      <c r="K194" s="54" t="s">
        <v>270</v>
      </c>
      <c r="L194" s="50"/>
      <c r="M194" s="50"/>
      <c r="N194" s="50" t="s">
        <v>51</v>
      </c>
      <c r="O194" s="55"/>
      <c r="P194" s="55"/>
      <c r="Q194" s="61"/>
      <c r="R194" s="61"/>
      <c r="S194" s="61">
        <v>41640</v>
      </c>
    </row>
    <row r="195" spans="1:19" ht="28.5" x14ac:dyDescent="0.25">
      <c r="A195" s="72"/>
      <c r="B195" s="114"/>
      <c r="C195" s="114"/>
      <c r="D195" s="72"/>
      <c r="E195" s="72"/>
      <c r="F195" s="72"/>
      <c r="G195" s="72"/>
      <c r="H195" s="148">
        <v>210</v>
      </c>
      <c r="I195" s="53" t="s">
        <v>155</v>
      </c>
      <c r="J195" s="53" t="s">
        <v>53</v>
      </c>
      <c r="K195" s="54" t="s">
        <v>271</v>
      </c>
      <c r="L195" s="50"/>
      <c r="M195" s="50"/>
      <c r="N195" s="50" t="s">
        <v>51</v>
      </c>
      <c r="O195" s="55"/>
      <c r="P195" s="55"/>
      <c r="Q195" s="61"/>
      <c r="R195" s="61"/>
      <c r="S195" s="61">
        <v>41640</v>
      </c>
    </row>
    <row r="196" spans="1:19" ht="28.5" x14ac:dyDescent="0.25">
      <c r="A196" s="72"/>
      <c r="B196" s="114"/>
      <c r="C196" s="114"/>
      <c r="D196" s="72"/>
      <c r="E196" s="72"/>
      <c r="F196" s="72"/>
      <c r="G196" s="72"/>
      <c r="H196" s="148">
        <v>211</v>
      </c>
      <c r="I196" s="53" t="s">
        <v>172</v>
      </c>
      <c r="J196" s="53" t="s">
        <v>272</v>
      </c>
      <c r="K196" s="54" t="s">
        <v>273</v>
      </c>
      <c r="L196" s="50"/>
      <c r="M196" s="50"/>
      <c r="N196" s="50" t="s">
        <v>51</v>
      </c>
      <c r="O196" s="55"/>
      <c r="P196" s="55"/>
      <c r="Q196" s="61"/>
      <c r="R196" s="61"/>
      <c r="S196" s="61">
        <v>41791</v>
      </c>
    </row>
    <row r="197" spans="1:19" ht="28.5" x14ac:dyDescent="0.25">
      <c r="A197" s="72"/>
      <c r="B197" s="114"/>
      <c r="C197" s="114"/>
      <c r="D197" s="72"/>
      <c r="E197" s="72"/>
      <c r="F197" s="72"/>
      <c r="G197" s="72"/>
      <c r="H197" s="148">
        <v>212</v>
      </c>
      <c r="I197" s="53" t="s">
        <v>155</v>
      </c>
      <c r="J197" s="53" t="s">
        <v>76</v>
      </c>
      <c r="K197" s="54" t="s">
        <v>273</v>
      </c>
      <c r="L197" s="50"/>
      <c r="M197" s="50"/>
      <c r="N197" s="50" t="s">
        <v>51</v>
      </c>
      <c r="O197" s="55"/>
      <c r="P197" s="55"/>
      <c r="Q197" s="61"/>
      <c r="R197" s="61"/>
      <c r="S197" s="61">
        <v>41791</v>
      </c>
    </row>
    <row r="198" spans="1:19" ht="75" x14ac:dyDescent="0.25">
      <c r="A198" s="72"/>
      <c r="B198" s="114"/>
      <c r="C198" s="114"/>
      <c r="D198" s="72"/>
      <c r="E198" s="72"/>
      <c r="F198" s="72"/>
      <c r="G198" s="72"/>
      <c r="H198" s="148">
        <v>213</v>
      </c>
      <c r="I198" s="53" t="s">
        <v>59</v>
      </c>
      <c r="J198" s="53" t="s">
        <v>74</v>
      </c>
      <c r="K198" s="54" t="s">
        <v>792</v>
      </c>
      <c r="L198" s="50"/>
      <c r="M198" s="50"/>
      <c r="N198" s="50"/>
      <c r="O198" s="50" t="s">
        <v>51</v>
      </c>
      <c r="P198" s="55"/>
      <c r="Q198" s="61"/>
      <c r="R198" s="61"/>
      <c r="S198" s="61">
        <v>41791</v>
      </c>
    </row>
    <row r="199" spans="1:19" ht="28.5" x14ac:dyDescent="0.25">
      <c r="A199" s="72"/>
      <c r="B199" s="114"/>
      <c r="C199" s="114"/>
      <c r="D199" s="72"/>
      <c r="E199" s="72"/>
      <c r="F199" s="72"/>
      <c r="G199" s="72"/>
      <c r="H199" s="148">
        <v>232</v>
      </c>
      <c r="I199" s="53" t="s">
        <v>52</v>
      </c>
      <c r="J199" s="53" t="s">
        <v>186</v>
      </c>
      <c r="K199" s="77" t="s">
        <v>275</v>
      </c>
      <c r="L199" s="50"/>
      <c r="M199" s="50" t="s">
        <v>51</v>
      </c>
      <c r="N199" s="50"/>
      <c r="O199" s="50"/>
      <c r="P199" s="50"/>
      <c r="Q199" s="61"/>
      <c r="R199" s="61"/>
      <c r="S199" s="61">
        <v>41791</v>
      </c>
    </row>
    <row r="200" spans="1:19" ht="90" x14ac:dyDescent="0.25">
      <c r="A200" s="72"/>
      <c r="B200" s="114"/>
      <c r="C200" s="114"/>
      <c r="D200" s="72"/>
      <c r="E200" s="72"/>
      <c r="F200" s="72"/>
      <c r="G200" s="72"/>
      <c r="H200" s="148">
        <v>233</v>
      </c>
      <c r="I200" s="53" t="s">
        <v>52</v>
      </c>
      <c r="J200" s="53" t="s">
        <v>76</v>
      </c>
      <c r="K200" s="77" t="s">
        <v>793</v>
      </c>
      <c r="L200" s="50" t="s">
        <v>51</v>
      </c>
      <c r="M200" s="50"/>
      <c r="N200" s="50"/>
      <c r="O200" s="50"/>
      <c r="P200" s="50"/>
      <c r="Q200" s="61"/>
      <c r="R200" s="61">
        <v>41883</v>
      </c>
      <c r="S200" s="61"/>
    </row>
    <row r="201" spans="1:19" ht="45" x14ac:dyDescent="0.25">
      <c r="A201" s="72"/>
      <c r="B201" s="114"/>
      <c r="C201" s="114"/>
      <c r="D201" s="72"/>
      <c r="E201" s="72"/>
      <c r="F201" s="72"/>
      <c r="G201" s="72"/>
      <c r="H201" s="148">
        <v>234</v>
      </c>
      <c r="I201" s="53" t="s">
        <v>52</v>
      </c>
      <c r="J201" s="53" t="s">
        <v>199</v>
      </c>
      <c r="K201" s="77" t="s">
        <v>794</v>
      </c>
      <c r="L201" s="50" t="s">
        <v>51</v>
      </c>
      <c r="M201" s="50"/>
      <c r="N201" s="50"/>
      <c r="O201" s="50"/>
      <c r="P201" s="50"/>
      <c r="Q201" s="61"/>
      <c r="R201" s="61">
        <v>41883</v>
      </c>
      <c r="S201" s="61"/>
    </row>
    <row r="202" spans="1:19" ht="75" x14ac:dyDescent="0.25">
      <c r="A202" s="72"/>
      <c r="B202" s="114"/>
      <c r="C202" s="114"/>
      <c r="D202" s="72"/>
      <c r="E202" s="72"/>
      <c r="F202" s="72"/>
      <c r="G202" s="72"/>
      <c r="H202" s="148">
        <v>235</v>
      </c>
      <c r="I202" s="53" t="s">
        <v>52</v>
      </c>
      <c r="J202" s="53" t="s">
        <v>76</v>
      </c>
      <c r="K202" s="77" t="s">
        <v>277</v>
      </c>
      <c r="L202" s="50"/>
      <c r="M202" s="50" t="s">
        <v>51</v>
      </c>
      <c r="N202" s="50"/>
      <c r="O202" s="50"/>
      <c r="P202" s="50"/>
      <c r="Q202" s="61"/>
      <c r="R202" s="61">
        <v>41883</v>
      </c>
      <c r="S202" s="61"/>
    </row>
    <row r="203" spans="1:19" ht="28.5" x14ac:dyDescent="0.25">
      <c r="A203" s="72"/>
      <c r="B203" s="114"/>
      <c r="C203" s="114"/>
      <c r="D203" s="72"/>
      <c r="E203" s="72"/>
      <c r="F203" s="72"/>
      <c r="G203" s="72"/>
      <c r="H203" s="148">
        <v>236</v>
      </c>
      <c r="I203" s="127" t="s">
        <v>78</v>
      </c>
      <c r="J203" s="166" t="s">
        <v>142</v>
      </c>
      <c r="K203" s="77" t="s">
        <v>278</v>
      </c>
      <c r="L203" s="50"/>
      <c r="M203" s="50"/>
      <c r="N203" s="50"/>
      <c r="O203" s="50"/>
      <c r="P203" s="50" t="s">
        <v>51</v>
      </c>
      <c r="Q203" s="197"/>
      <c r="R203" s="197"/>
      <c r="S203" s="61">
        <v>41883</v>
      </c>
    </row>
    <row r="204" spans="1:19" ht="28.5" x14ac:dyDescent="0.25">
      <c r="A204" s="72"/>
      <c r="B204" s="114"/>
      <c r="C204" s="114"/>
      <c r="D204" s="72"/>
      <c r="E204" s="72"/>
      <c r="F204" s="72"/>
      <c r="G204" s="72"/>
      <c r="H204" s="148">
        <v>237</v>
      </c>
      <c r="I204" s="127" t="s">
        <v>78</v>
      </c>
      <c r="J204" s="166" t="s">
        <v>142</v>
      </c>
      <c r="K204" s="130" t="s">
        <v>279</v>
      </c>
      <c r="L204" s="50"/>
      <c r="M204" s="50"/>
      <c r="N204" s="50"/>
      <c r="O204" s="50"/>
      <c r="P204" s="50" t="s">
        <v>51</v>
      </c>
      <c r="Q204" s="197"/>
      <c r="R204" s="197"/>
      <c r="S204" s="61">
        <v>41883</v>
      </c>
    </row>
    <row r="205" spans="1:19" ht="28.5" x14ac:dyDescent="0.25">
      <c r="A205" s="72"/>
      <c r="B205" s="114"/>
      <c r="C205" s="114"/>
      <c r="D205" s="72"/>
      <c r="E205" s="72"/>
      <c r="F205" s="72"/>
      <c r="G205" s="72"/>
      <c r="H205" s="148">
        <v>238</v>
      </c>
      <c r="I205" s="53" t="s">
        <v>280</v>
      </c>
      <c r="J205" s="53" t="s">
        <v>76</v>
      </c>
      <c r="K205" s="130" t="s">
        <v>281</v>
      </c>
      <c r="L205" s="50" t="s">
        <v>51</v>
      </c>
      <c r="M205" s="50"/>
      <c r="N205" s="50"/>
      <c r="O205" s="50" t="s">
        <v>51</v>
      </c>
      <c r="P205" s="50"/>
      <c r="Q205" s="197"/>
      <c r="R205" s="197"/>
      <c r="S205" s="197"/>
    </row>
    <row r="206" spans="1:19" ht="28.5" x14ac:dyDescent="0.25">
      <c r="A206" s="72"/>
      <c r="B206" s="114"/>
      <c r="C206" s="114"/>
      <c r="D206" s="72"/>
      <c r="E206" s="72"/>
      <c r="F206" s="72"/>
      <c r="G206" s="72"/>
      <c r="H206" s="175">
        <v>239</v>
      </c>
      <c r="I206" s="198" t="s">
        <v>280</v>
      </c>
      <c r="J206" s="198" t="s">
        <v>88</v>
      </c>
      <c r="K206" s="199" t="s">
        <v>795</v>
      </c>
      <c r="L206" s="200" t="s">
        <v>51</v>
      </c>
      <c r="M206" s="200"/>
      <c r="N206" s="200"/>
      <c r="O206" s="200" t="s">
        <v>51</v>
      </c>
      <c r="P206" s="200"/>
      <c r="Q206" s="201">
        <v>41974</v>
      </c>
      <c r="R206" s="201">
        <v>41974</v>
      </c>
      <c r="S206" s="201">
        <v>41974</v>
      </c>
    </row>
    <row r="207" spans="1:19" ht="30" x14ac:dyDescent="0.25">
      <c r="A207" s="72"/>
      <c r="B207" s="114"/>
      <c r="C207" s="114"/>
      <c r="D207" s="72"/>
      <c r="E207" s="72"/>
      <c r="F207" s="72"/>
      <c r="G207" s="72"/>
      <c r="H207" s="148">
        <v>240</v>
      </c>
      <c r="I207" s="53" t="s">
        <v>59</v>
      </c>
      <c r="J207" s="53" t="s">
        <v>145</v>
      </c>
      <c r="K207" s="77" t="s">
        <v>796</v>
      </c>
      <c r="L207" s="50"/>
      <c r="M207" s="50"/>
      <c r="N207" s="50"/>
      <c r="O207" s="50"/>
      <c r="P207" s="50" t="s">
        <v>51</v>
      </c>
      <c r="Q207" s="61">
        <v>41883</v>
      </c>
      <c r="R207" s="61">
        <v>41883</v>
      </c>
      <c r="S207" s="61">
        <v>41883</v>
      </c>
    </row>
    <row r="208" spans="1:19" ht="45" x14ac:dyDescent="0.25">
      <c r="A208" s="72"/>
      <c r="B208" s="114"/>
      <c r="C208" s="114"/>
      <c r="D208" s="72"/>
      <c r="E208" s="72"/>
      <c r="F208" s="72"/>
      <c r="G208" s="72"/>
      <c r="H208" s="148">
        <v>241</v>
      </c>
      <c r="I208" s="53" t="s">
        <v>59</v>
      </c>
      <c r="J208" s="53" t="s">
        <v>74</v>
      </c>
      <c r="K208" s="77" t="s">
        <v>283</v>
      </c>
      <c r="L208" s="50"/>
      <c r="M208" s="50"/>
      <c r="N208" s="50"/>
      <c r="O208" s="50"/>
      <c r="P208" s="50" t="s">
        <v>51</v>
      </c>
      <c r="Q208" s="197"/>
      <c r="R208" s="197"/>
      <c r="S208" s="61">
        <v>41883</v>
      </c>
    </row>
    <row r="209" spans="1:19" ht="75" x14ac:dyDescent="0.25">
      <c r="A209" s="72"/>
      <c r="B209" s="114"/>
      <c r="C209" s="114"/>
      <c r="D209" s="72"/>
      <c r="E209" s="72"/>
      <c r="F209" s="72"/>
      <c r="G209" s="72"/>
      <c r="H209" s="148">
        <v>242</v>
      </c>
      <c r="I209" s="53" t="s">
        <v>59</v>
      </c>
      <c r="J209" s="53" t="s">
        <v>74</v>
      </c>
      <c r="K209" s="77" t="s">
        <v>284</v>
      </c>
      <c r="L209" s="50"/>
      <c r="M209" s="50"/>
      <c r="N209" s="50"/>
      <c r="O209" s="50"/>
      <c r="P209" s="50" t="s">
        <v>51</v>
      </c>
      <c r="Q209" s="197"/>
      <c r="R209" s="197"/>
      <c r="S209" s="61">
        <v>41883</v>
      </c>
    </row>
    <row r="210" spans="1:19" ht="28.5" x14ac:dyDescent="0.25">
      <c r="A210" s="72"/>
      <c r="B210" s="114"/>
      <c r="C210" s="114"/>
      <c r="D210" s="72"/>
      <c r="E210" s="72"/>
      <c r="F210" s="72"/>
      <c r="G210" s="72"/>
      <c r="H210" s="148">
        <v>243</v>
      </c>
      <c r="I210" s="53" t="s">
        <v>280</v>
      </c>
      <c r="J210" s="53" t="s">
        <v>88</v>
      </c>
      <c r="K210" s="130" t="s">
        <v>797</v>
      </c>
      <c r="L210" s="50" t="s">
        <v>51</v>
      </c>
      <c r="M210" s="50"/>
      <c r="N210" s="50"/>
      <c r="O210" s="50" t="s">
        <v>51</v>
      </c>
      <c r="P210" s="50"/>
      <c r="Q210" s="197"/>
      <c r="R210" s="197"/>
      <c r="S210" s="61">
        <v>41974</v>
      </c>
    </row>
    <row r="211" spans="1:19" ht="28.5" x14ac:dyDescent="0.25">
      <c r="A211" s="72"/>
      <c r="B211" s="114"/>
      <c r="C211" s="114"/>
      <c r="D211" s="72"/>
      <c r="E211" s="72"/>
      <c r="F211" s="72"/>
      <c r="G211" s="72"/>
      <c r="H211" s="148">
        <v>244</v>
      </c>
      <c r="I211" s="53" t="s">
        <v>280</v>
      </c>
      <c r="J211" s="53" t="s">
        <v>79</v>
      </c>
      <c r="K211" s="77" t="s">
        <v>286</v>
      </c>
      <c r="L211" s="50" t="s">
        <v>51</v>
      </c>
      <c r="M211" s="50"/>
      <c r="N211" s="50"/>
      <c r="O211" s="50" t="s">
        <v>51</v>
      </c>
      <c r="P211" s="50"/>
      <c r="Q211" s="197"/>
      <c r="R211" s="197"/>
      <c r="S211" s="197"/>
    </row>
    <row r="212" spans="1:19" ht="30" x14ac:dyDescent="0.25">
      <c r="A212" s="72"/>
      <c r="B212" s="114"/>
      <c r="C212" s="114"/>
      <c r="D212" s="72"/>
      <c r="E212" s="72"/>
      <c r="F212" s="72"/>
      <c r="G212" s="72"/>
      <c r="H212" s="148">
        <v>245</v>
      </c>
      <c r="I212" s="53" t="s">
        <v>113</v>
      </c>
      <c r="J212" s="53" t="s">
        <v>76</v>
      </c>
      <c r="K212" s="77" t="s">
        <v>287</v>
      </c>
      <c r="L212" s="50" t="s">
        <v>51</v>
      </c>
      <c r="M212" s="50"/>
      <c r="N212" s="50"/>
      <c r="O212" s="50" t="s">
        <v>51</v>
      </c>
      <c r="P212" s="50"/>
      <c r="Q212" s="197"/>
      <c r="R212" s="197"/>
      <c r="S212" s="197"/>
    </row>
    <row r="213" spans="1:19" ht="30" x14ac:dyDescent="0.25">
      <c r="A213" s="72"/>
      <c r="B213" s="114"/>
      <c r="C213" s="114"/>
      <c r="D213" s="72"/>
      <c r="E213" s="72"/>
      <c r="F213" s="72"/>
      <c r="G213" s="72"/>
      <c r="H213" s="148">
        <v>246</v>
      </c>
      <c r="I213" s="53" t="s">
        <v>155</v>
      </c>
      <c r="J213" s="53" t="s">
        <v>53</v>
      </c>
      <c r="K213" s="130" t="s">
        <v>288</v>
      </c>
      <c r="L213" s="50"/>
      <c r="M213" s="50"/>
      <c r="N213" s="50" t="s">
        <v>51</v>
      </c>
      <c r="O213" s="50"/>
      <c r="P213" s="50"/>
      <c r="Q213" s="61"/>
      <c r="R213" s="61"/>
      <c r="S213" s="61">
        <v>41974</v>
      </c>
    </row>
    <row r="214" spans="1:19" ht="28.5" x14ac:dyDescent="0.25">
      <c r="A214" s="72"/>
      <c r="B214" s="114"/>
      <c r="C214" s="114"/>
      <c r="D214" s="72"/>
      <c r="E214" s="72"/>
      <c r="F214" s="72"/>
      <c r="G214" s="72"/>
      <c r="H214" s="148">
        <v>247</v>
      </c>
      <c r="I214" s="53" t="s">
        <v>84</v>
      </c>
      <c r="J214" s="53" t="s">
        <v>289</v>
      </c>
      <c r="K214" s="130" t="s">
        <v>290</v>
      </c>
      <c r="L214" s="50" t="s">
        <v>51</v>
      </c>
      <c r="M214" s="50"/>
      <c r="N214" s="50"/>
      <c r="O214" s="50"/>
      <c r="P214" s="50"/>
      <c r="Q214" s="61"/>
      <c r="R214" s="197"/>
      <c r="S214" s="61"/>
    </row>
    <row r="215" spans="1:19" ht="28.5" x14ac:dyDescent="0.25">
      <c r="A215" s="72"/>
      <c r="B215" s="114"/>
      <c r="C215" s="114"/>
      <c r="D215" s="72"/>
      <c r="E215" s="72"/>
      <c r="F215" s="72"/>
      <c r="G215" s="72"/>
      <c r="H215" s="148">
        <v>248</v>
      </c>
      <c r="I215" s="53" t="s">
        <v>113</v>
      </c>
      <c r="J215" s="53" t="s">
        <v>88</v>
      </c>
      <c r="K215" s="130" t="s">
        <v>291</v>
      </c>
      <c r="L215" s="50" t="s">
        <v>51</v>
      </c>
      <c r="M215" s="50"/>
      <c r="N215" s="50"/>
      <c r="O215" s="50" t="s">
        <v>51</v>
      </c>
      <c r="P215" s="50"/>
      <c r="Q215" s="61"/>
      <c r="R215" s="61"/>
      <c r="S215" s="197"/>
    </row>
    <row r="216" spans="1:19" ht="28.5" x14ac:dyDescent="0.25">
      <c r="A216" s="72"/>
      <c r="B216" s="114"/>
      <c r="C216" s="114"/>
      <c r="D216" s="72"/>
      <c r="E216" s="72"/>
      <c r="F216" s="72"/>
      <c r="G216" s="72"/>
      <c r="H216" s="202">
        <v>249</v>
      </c>
      <c r="I216" s="203" t="s">
        <v>84</v>
      </c>
      <c r="J216" s="203" t="s">
        <v>88</v>
      </c>
      <c r="K216" s="204" t="s">
        <v>798</v>
      </c>
      <c r="L216" s="205"/>
      <c r="M216" s="205"/>
      <c r="N216" s="205"/>
      <c r="O216" s="205" t="s">
        <v>51</v>
      </c>
      <c r="P216" s="205"/>
      <c r="Q216" s="206"/>
      <c r="R216" s="207"/>
      <c r="S216" s="206"/>
    </row>
    <row r="217" spans="1:19" ht="120" x14ac:dyDescent="0.25">
      <c r="A217" s="72"/>
      <c r="B217" s="114"/>
      <c r="C217" s="114"/>
      <c r="D217" s="72"/>
      <c r="E217" s="72"/>
      <c r="F217" s="72"/>
      <c r="G217" s="72"/>
      <c r="H217" s="165">
        <v>250</v>
      </c>
      <c r="I217" s="124" t="s">
        <v>59</v>
      </c>
      <c r="J217" s="124" t="s">
        <v>158</v>
      </c>
      <c r="K217" s="126" t="s">
        <v>293</v>
      </c>
      <c r="L217" s="159"/>
      <c r="M217" s="159"/>
      <c r="N217" s="159"/>
      <c r="O217" s="15" t="s">
        <v>51</v>
      </c>
      <c r="P217" s="159"/>
      <c r="Q217" s="161"/>
      <c r="R217" s="162"/>
      <c r="S217" s="161"/>
    </row>
    <row r="218" spans="1:19" ht="30" x14ac:dyDescent="0.25">
      <c r="A218" s="72"/>
      <c r="B218" s="114"/>
      <c r="C218" s="114"/>
      <c r="D218" s="72"/>
      <c r="E218" s="72"/>
      <c r="F218" s="72"/>
      <c r="G218" s="72"/>
      <c r="H218" s="165">
        <v>251</v>
      </c>
      <c r="I218" s="124" t="s">
        <v>84</v>
      </c>
      <c r="J218" s="124" t="s">
        <v>76</v>
      </c>
      <c r="K218" s="126" t="s">
        <v>294</v>
      </c>
      <c r="L218" s="159"/>
      <c r="M218" s="159"/>
      <c r="N218" s="159"/>
      <c r="O218" s="15" t="s">
        <v>51</v>
      </c>
      <c r="P218" s="159"/>
      <c r="Q218" s="161"/>
      <c r="R218" s="162"/>
      <c r="S218" s="161"/>
    </row>
    <row r="219" spans="1:19" ht="30" x14ac:dyDescent="0.25">
      <c r="A219" s="72"/>
      <c r="B219" s="114"/>
      <c r="C219" s="114"/>
      <c r="D219" s="72"/>
      <c r="E219" s="72"/>
      <c r="F219" s="72"/>
      <c r="G219" s="72"/>
      <c r="H219" s="165">
        <v>252</v>
      </c>
      <c r="I219" s="124" t="s">
        <v>113</v>
      </c>
      <c r="J219" s="124" t="s">
        <v>76</v>
      </c>
      <c r="K219" s="126" t="s">
        <v>295</v>
      </c>
      <c r="L219" s="159"/>
      <c r="M219" s="159"/>
      <c r="N219" s="159"/>
      <c r="O219" s="15" t="s">
        <v>51</v>
      </c>
      <c r="P219" s="159"/>
      <c r="Q219" s="161"/>
      <c r="R219" s="162"/>
      <c r="S219" s="161"/>
    </row>
    <row r="220" spans="1:19" ht="30" x14ac:dyDescent="0.25">
      <c r="A220" s="72"/>
      <c r="B220" s="114"/>
      <c r="C220" s="114"/>
      <c r="D220" s="72"/>
      <c r="E220" s="72"/>
      <c r="F220" s="72"/>
      <c r="G220" s="72"/>
      <c r="H220" s="165">
        <v>253</v>
      </c>
      <c r="I220" s="124" t="s">
        <v>78</v>
      </c>
      <c r="J220" s="124" t="s">
        <v>76</v>
      </c>
      <c r="K220" s="126" t="s">
        <v>295</v>
      </c>
      <c r="L220" s="159"/>
      <c r="M220" s="159"/>
      <c r="N220" s="159"/>
      <c r="O220" s="15" t="s">
        <v>51</v>
      </c>
      <c r="P220" s="159"/>
      <c r="Q220" s="161"/>
      <c r="R220" s="162"/>
      <c r="S220" s="161"/>
    </row>
    <row r="221" spans="1:19" ht="30" x14ac:dyDescent="0.25">
      <c r="A221" s="72"/>
      <c r="B221" s="114"/>
      <c r="C221" s="114"/>
      <c r="D221" s="72"/>
      <c r="E221" s="72"/>
      <c r="F221" s="72"/>
      <c r="G221" s="72"/>
      <c r="H221" s="165">
        <v>254</v>
      </c>
      <c r="I221" s="124" t="s">
        <v>296</v>
      </c>
      <c r="J221" s="124" t="s">
        <v>76</v>
      </c>
      <c r="K221" s="126" t="s">
        <v>297</v>
      </c>
      <c r="L221" s="159"/>
      <c r="M221" s="159"/>
      <c r="N221" s="159"/>
      <c r="O221" s="15" t="s">
        <v>51</v>
      </c>
      <c r="P221" s="159"/>
      <c r="Q221" s="161"/>
      <c r="R221" s="162"/>
      <c r="S221" s="161"/>
    </row>
    <row r="222" spans="1:19" ht="45" x14ac:dyDescent="0.25">
      <c r="A222" s="72"/>
      <c r="B222" s="114"/>
      <c r="C222" s="114"/>
      <c r="D222" s="72"/>
      <c r="E222" s="72"/>
      <c r="F222" s="72"/>
      <c r="G222" s="72"/>
      <c r="H222" s="165">
        <v>255</v>
      </c>
      <c r="I222" s="124" t="s">
        <v>84</v>
      </c>
      <c r="J222" s="124" t="s">
        <v>93</v>
      </c>
      <c r="K222" s="126" t="s">
        <v>298</v>
      </c>
      <c r="L222" s="159"/>
      <c r="M222" s="159"/>
      <c r="N222" s="159"/>
      <c r="O222" s="15" t="s">
        <v>51</v>
      </c>
      <c r="P222" s="159"/>
      <c r="Q222" s="161"/>
      <c r="R222" s="162"/>
      <c r="S222" s="146">
        <v>41426</v>
      </c>
    </row>
    <row r="223" spans="1:19" ht="30" x14ac:dyDescent="0.25">
      <c r="A223" s="72"/>
      <c r="B223" s="114"/>
      <c r="C223" s="114"/>
      <c r="D223" s="72"/>
      <c r="E223" s="72"/>
      <c r="F223" s="72"/>
      <c r="G223" s="72"/>
      <c r="H223" s="165">
        <v>256</v>
      </c>
      <c r="I223" s="124" t="s">
        <v>113</v>
      </c>
      <c r="J223" s="124" t="s">
        <v>76</v>
      </c>
      <c r="K223" s="126" t="s">
        <v>299</v>
      </c>
      <c r="L223" s="159"/>
      <c r="M223" s="159"/>
      <c r="N223" s="159"/>
      <c r="O223" s="15" t="s">
        <v>51</v>
      </c>
      <c r="P223" s="159"/>
      <c r="Q223" s="161"/>
      <c r="R223" s="162"/>
      <c r="S223" s="161"/>
    </row>
    <row r="224" spans="1:19" ht="30" x14ac:dyDescent="0.25">
      <c r="A224" s="72"/>
      <c r="B224" s="114"/>
      <c r="C224" s="114"/>
      <c r="D224" s="72"/>
      <c r="E224" s="72"/>
      <c r="F224" s="72"/>
      <c r="G224" s="72"/>
      <c r="H224" s="165">
        <v>257</v>
      </c>
      <c r="I224" s="124" t="s">
        <v>78</v>
      </c>
      <c r="J224" s="124" t="s">
        <v>76</v>
      </c>
      <c r="K224" s="126" t="s">
        <v>300</v>
      </c>
      <c r="L224" s="159"/>
      <c r="M224" s="159"/>
      <c r="N224" s="159"/>
      <c r="O224" s="15" t="s">
        <v>51</v>
      </c>
      <c r="P224" s="50" t="s">
        <v>51</v>
      </c>
      <c r="Q224" s="161"/>
      <c r="R224" s="162"/>
      <c r="S224" s="161"/>
    </row>
    <row r="225" spans="1:19" ht="30" x14ac:dyDescent="0.25">
      <c r="A225" s="72"/>
      <c r="B225" s="114"/>
      <c r="C225" s="114"/>
      <c r="D225" s="72"/>
      <c r="E225" s="72"/>
      <c r="F225" s="72"/>
      <c r="G225" s="72"/>
      <c r="H225" s="165">
        <v>258</v>
      </c>
      <c r="I225" s="124" t="s">
        <v>78</v>
      </c>
      <c r="J225" s="124" t="s">
        <v>142</v>
      </c>
      <c r="K225" s="126" t="s">
        <v>301</v>
      </c>
      <c r="L225" s="159"/>
      <c r="M225" s="159"/>
      <c r="N225" s="159"/>
      <c r="O225" s="15" t="s">
        <v>51</v>
      </c>
      <c r="P225" s="50" t="s">
        <v>51</v>
      </c>
      <c r="Q225" s="161"/>
      <c r="R225" s="162"/>
      <c r="S225" s="161"/>
    </row>
    <row r="226" spans="1:19" ht="30" x14ac:dyDescent="0.25">
      <c r="A226" s="72"/>
      <c r="B226" s="114"/>
      <c r="C226" s="114"/>
      <c r="D226" s="72"/>
      <c r="E226" s="72"/>
      <c r="F226" s="72"/>
      <c r="G226" s="72"/>
      <c r="H226" s="165">
        <v>259</v>
      </c>
      <c r="I226" s="124" t="s">
        <v>78</v>
      </c>
      <c r="J226" s="124" t="s">
        <v>71</v>
      </c>
      <c r="K226" s="126" t="s">
        <v>302</v>
      </c>
      <c r="L226" s="159"/>
      <c r="M226" s="160"/>
      <c r="N226" s="160"/>
      <c r="O226" s="15" t="s">
        <v>51</v>
      </c>
      <c r="P226" s="50" t="s">
        <v>51</v>
      </c>
      <c r="Q226" s="146"/>
      <c r="R226" s="61"/>
      <c r="S226" s="146"/>
    </row>
    <row r="227" spans="1:19" ht="30" x14ac:dyDescent="0.25">
      <c r="A227" s="72"/>
      <c r="B227" s="114"/>
      <c r="C227" s="114"/>
      <c r="D227" s="72"/>
      <c r="E227" s="72"/>
      <c r="F227" s="72"/>
      <c r="G227" s="72"/>
      <c r="H227" s="165">
        <v>260</v>
      </c>
      <c r="I227" s="124" t="s">
        <v>78</v>
      </c>
      <c r="J227" s="124" t="s">
        <v>135</v>
      </c>
      <c r="K227" s="126" t="s">
        <v>303</v>
      </c>
      <c r="L227" s="159"/>
      <c r="M227" s="159"/>
      <c r="N227" s="159"/>
      <c r="O227" s="15" t="s">
        <v>51</v>
      </c>
      <c r="P227" s="159"/>
      <c r="Q227" s="161"/>
      <c r="R227" s="162"/>
      <c r="S227" s="161"/>
    </row>
    <row r="228" spans="1:19" ht="45" x14ac:dyDescent="0.25">
      <c r="A228" s="72"/>
      <c r="B228" s="114"/>
      <c r="C228" s="114"/>
      <c r="D228" s="72"/>
      <c r="E228" s="72"/>
      <c r="F228" s="72"/>
      <c r="G228" s="72"/>
      <c r="H228" s="165">
        <v>261</v>
      </c>
      <c r="I228" s="124" t="s">
        <v>104</v>
      </c>
      <c r="J228" s="124" t="s">
        <v>76</v>
      </c>
      <c r="K228" s="126" t="s">
        <v>304</v>
      </c>
      <c r="L228" s="159"/>
      <c r="M228" s="159"/>
      <c r="N228" s="159"/>
      <c r="O228" s="15" t="s">
        <v>51</v>
      </c>
      <c r="P228" s="159"/>
      <c r="Q228" s="161"/>
      <c r="R228" s="162"/>
      <c r="S228" s="161"/>
    </row>
    <row r="229" spans="1:19" ht="45" x14ac:dyDescent="0.25">
      <c r="A229" s="72"/>
      <c r="B229" s="114"/>
      <c r="C229" s="114"/>
      <c r="D229" s="72"/>
      <c r="E229" s="72"/>
      <c r="F229" s="72"/>
      <c r="G229" s="72"/>
      <c r="H229" s="165">
        <v>262</v>
      </c>
      <c r="I229" s="124" t="s">
        <v>104</v>
      </c>
      <c r="J229" s="124" t="s">
        <v>106</v>
      </c>
      <c r="K229" s="126" t="s">
        <v>799</v>
      </c>
      <c r="L229" s="159"/>
      <c r="M229" s="159"/>
      <c r="N229" s="159"/>
      <c r="O229" s="15" t="s">
        <v>51</v>
      </c>
      <c r="P229" s="159"/>
      <c r="Q229" s="161"/>
      <c r="R229" s="162"/>
      <c r="S229" s="161"/>
    </row>
    <row r="230" spans="1:19" ht="45" x14ac:dyDescent="0.25">
      <c r="A230" s="72"/>
      <c r="B230" s="114"/>
      <c r="C230" s="114"/>
      <c r="D230" s="72"/>
      <c r="E230" s="72"/>
      <c r="F230" s="72"/>
      <c r="G230" s="72"/>
      <c r="H230" s="165">
        <v>263</v>
      </c>
      <c r="I230" s="124" t="s">
        <v>104</v>
      </c>
      <c r="J230" s="124" t="s">
        <v>108</v>
      </c>
      <c r="K230" s="126" t="s">
        <v>800</v>
      </c>
      <c r="L230" s="159"/>
      <c r="M230" s="159"/>
      <c r="N230" s="159"/>
      <c r="O230" s="15" t="s">
        <v>51</v>
      </c>
      <c r="P230" s="159"/>
      <c r="Q230" s="161"/>
      <c r="R230" s="162"/>
      <c r="S230" s="161"/>
    </row>
    <row r="231" spans="1:19" ht="90" x14ac:dyDescent="0.25">
      <c r="A231" s="72"/>
      <c r="B231" s="114"/>
      <c r="C231" s="114"/>
      <c r="D231" s="72"/>
      <c r="E231" s="72"/>
      <c r="F231" s="72"/>
      <c r="G231" s="72"/>
      <c r="H231" s="370">
        <v>264</v>
      </c>
      <c r="I231" s="371" t="s">
        <v>59</v>
      </c>
      <c r="J231" s="371" t="s">
        <v>305</v>
      </c>
      <c r="K231" s="372" t="s">
        <v>801</v>
      </c>
      <c r="L231" s="195"/>
      <c r="M231" s="195"/>
      <c r="N231" s="195"/>
      <c r="O231" s="373"/>
      <c r="P231" s="374" t="s">
        <v>51</v>
      </c>
      <c r="Q231" s="196"/>
      <c r="R231" s="375"/>
      <c r="S231" s="196"/>
    </row>
    <row r="232" spans="1:19" ht="30" x14ac:dyDescent="0.25">
      <c r="A232" s="72"/>
      <c r="B232" s="114"/>
      <c r="C232" s="114"/>
      <c r="D232" s="72"/>
      <c r="E232" s="72"/>
      <c r="F232" s="72"/>
      <c r="G232" s="72"/>
      <c r="H232" s="165">
        <v>266</v>
      </c>
      <c r="I232" s="124" t="s">
        <v>59</v>
      </c>
      <c r="J232" s="124" t="s">
        <v>145</v>
      </c>
      <c r="K232" s="126" t="s">
        <v>307</v>
      </c>
      <c r="L232" s="147"/>
      <c r="M232" s="147"/>
      <c r="N232" s="147"/>
      <c r="O232" s="376"/>
      <c r="P232" s="50" t="s">
        <v>51</v>
      </c>
      <c r="Q232" s="146"/>
      <c r="R232" s="227"/>
      <c r="S232" s="146"/>
    </row>
    <row r="233" spans="1:19" ht="30" x14ac:dyDescent="0.25">
      <c r="A233" s="72"/>
      <c r="B233" s="114"/>
      <c r="C233" s="114"/>
      <c r="D233" s="72"/>
      <c r="E233" s="72"/>
      <c r="F233" s="72"/>
      <c r="G233" s="72"/>
      <c r="H233" s="165">
        <v>267</v>
      </c>
      <c r="I233" s="124" t="s">
        <v>59</v>
      </c>
      <c r="J233" s="124" t="s">
        <v>802</v>
      </c>
      <c r="K233" s="126" t="s">
        <v>803</v>
      </c>
      <c r="L233" s="147"/>
      <c r="M233" s="147"/>
      <c r="N233" s="147"/>
      <c r="O233" s="50"/>
      <c r="P233" s="50" t="s">
        <v>51</v>
      </c>
      <c r="Q233" s="146"/>
      <c r="R233" s="61"/>
      <c r="S233" s="146"/>
    </row>
    <row r="234" spans="1:19" ht="30" x14ac:dyDescent="0.25">
      <c r="A234" s="72"/>
      <c r="B234" s="114"/>
      <c r="C234" s="114"/>
      <c r="D234" s="72"/>
      <c r="E234" s="72"/>
      <c r="F234" s="72"/>
      <c r="G234" s="72"/>
      <c r="H234" s="165">
        <v>268</v>
      </c>
      <c r="I234" s="124" t="s">
        <v>78</v>
      </c>
      <c r="J234" s="124" t="s">
        <v>76</v>
      </c>
      <c r="K234" s="126" t="s">
        <v>295</v>
      </c>
      <c r="L234" s="147" t="s">
        <v>243</v>
      </c>
      <c r="M234" s="147"/>
      <c r="N234" s="147"/>
      <c r="O234" s="50"/>
      <c r="P234" s="50" t="s">
        <v>51</v>
      </c>
      <c r="Q234" s="146"/>
      <c r="R234" s="61"/>
      <c r="S234" s="146"/>
    </row>
    <row r="235" spans="1:19" ht="45" x14ac:dyDescent="0.25">
      <c r="A235" s="72"/>
      <c r="B235" s="114"/>
      <c r="C235" s="114"/>
      <c r="D235" s="72"/>
      <c r="E235" s="72"/>
      <c r="F235" s="72"/>
      <c r="G235" s="72"/>
      <c r="H235" s="165">
        <v>269</v>
      </c>
      <c r="I235" s="124" t="s">
        <v>78</v>
      </c>
      <c r="J235" s="124" t="s">
        <v>804</v>
      </c>
      <c r="K235" s="126" t="s">
        <v>308</v>
      </c>
      <c r="L235" s="147"/>
      <c r="M235" s="147"/>
      <c r="N235" s="147"/>
      <c r="O235" s="50"/>
      <c r="P235" s="50" t="s">
        <v>51</v>
      </c>
      <c r="Q235" s="146"/>
      <c r="R235" s="61"/>
      <c r="S235" s="146"/>
    </row>
    <row r="236" spans="1:19" ht="30" x14ac:dyDescent="0.25">
      <c r="A236" s="72"/>
      <c r="B236" s="114"/>
      <c r="C236" s="114"/>
      <c r="D236" s="72"/>
      <c r="E236" s="72"/>
      <c r="F236" s="72"/>
      <c r="G236" s="72"/>
      <c r="H236" s="165">
        <v>270</v>
      </c>
      <c r="I236" s="124" t="s">
        <v>78</v>
      </c>
      <c r="J236" s="124" t="s">
        <v>145</v>
      </c>
      <c r="K236" s="126" t="s">
        <v>309</v>
      </c>
      <c r="L236" s="147"/>
      <c r="M236" s="147"/>
      <c r="N236" s="147"/>
      <c r="O236" s="50"/>
      <c r="P236" s="50" t="s">
        <v>51</v>
      </c>
      <c r="Q236" s="146"/>
      <c r="R236" s="61"/>
      <c r="S236" s="146"/>
    </row>
  </sheetData>
  <dataValidations disablePrompts="1" count="1">
    <dataValidation type="list" allowBlank="1" showInputMessage="1" showErrorMessage="1" sqref="C2:C236" xr:uid="{00000000-0002-0000-2000-000000000000}">
      <formula1>"Definitions,Validation,Schema,Multi"</formula1>
    </dataValidation>
  </dataValidations>
  <pageMargins left="0.7" right="0.7" top="0.75" bottom="0.75" header="0.3" footer="0.3"/>
  <pageSetup orientation="portrait" r:id="rId1"/>
  <legacyDrawing r:id="rId2"/>
  <tableParts count="1">
    <tablePart r:id="rId3"/>
  </tablePar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S4"/>
  <sheetViews>
    <sheetView zoomScaleNormal="100" workbookViewId="0">
      <pane ySplit="1" topLeftCell="A2" activePane="bottomLeft" state="frozen"/>
      <selection pane="bottomLeft"/>
    </sheetView>
  </sheetViews>
  <sheetFormatPr defaultColWidth="9.140625" defaultRowHeight="15" x14ac:dyDescent="0.25"/>
  <cols>
    <col min="1" max="1" width="10.5703125" style="13" customWidth="1"/>
    <col min="2" max="2" width="15.42578125" style="24" customWidth="1"/>
    <col min="3" max="3" width="32.140625" style="17" customWidth="1"/>
    <col min="4" max="4" width="11.5703125" style="14" customWidth="1"/>
    <col min="5" max="5" width="10.85546875" style="13" bestFit="1" customWidth="1"/>
    <col min="6" max="6" width="10.5703125" style="14" customWidth="1"/>
    <col min="7" max="7" width="15.140625" style="14" customWidth="1"/>
    <col min="8" max="8" width="10.5703125" style="14" customWidth="1"/>
    <col min="9" max="9" width="15.42578125" style="14" customWidth="1"/>
    <col min="10" max="10" width="21.5703125" style="14" bestFit="1" customWidth="1"/>
    <col min="11" max="11" width="50.5703125" style="20" customWidth="1"/>
    <col min="12" max="12" width="7.140625" style="24" customWidth="1"/>
    <col min="13" max="14" width="7.140625" style="11" customWidth="1"/>
    <col min="15" max="17" width="7.140625" style="13" customWidth="1"/>
    <col min="18" max="18" width="17" style="13" bestFit="1" customWidth="1"/>
    <col min="19" max="19" width="16.140625" style="13" customWidth="1"/>
    <col min="20" max="20" width="6.85546875" style="13" customWidth="1"/>
    <col min="21" max="16384" width="9.140625" style="13"/>
  </cols>
  <sheetData>
    <row r="1" spans="1:19" s="11" customFormat="1" ht="69.75" x14ac:dyDescent="0.25">
      <c r="A1" s="10" t="s">
        <v>805</v>
      </c>
      <c r="B1" s="11" t="s">
        <v>465</v>
      </c>
      <c r="C1" s="10" t="s">
        <v>687</v>
      </c>
      <c r="D1" s="11" t="s">
        <v>467</v>
      </c>
      <c r="E1" s="11" t="s">
        <v>468</v>
      </c>
      <c r="F1" s="11" t="s">
        <v>469</v>
      </c>
      <c r="G1" s="11" t="s">
        <v>470</v>
      </c>
      <c r="H1" s="11" t="s">
        <v>471</v>
      </c>
      <c r="I1" s="22" t="s">
        <v>37</v>
      </c>
      <c r="J1" s="22" t="s">
        <v>38</v>
      </c>
      <c r="K1" s="10" t="s">
        <v>806</v>
      </c>
      <c r="L1" s="23" t="s">
        <v>39</v>
      </c>
      <c r="M1" s="23" t="s">
        <v>40</v>
      </c>
      <c r="N1" s="23" t="s">
        <v>41</v>
      </c>
      <c r="O1" s="23" t="s">
        <v>42</v>
      </c>
      <c r="P1" s="23" t="s">
        <v>43</v>
      </c>
      <c r="Q1" s="23" t="s">
        <v>807</v>
      </c>
      <c r="R1" s="12" t="s">
        <v>689</v>
      </c>
      <c r="S1" s="12" t="s">
        <v>47</v>
      </c>
    </row>
    <row r="2" spans="1:19" s="73" customFormat="1" ht="165" x14ac:dyDescent="0.25">
      <c r="A2" s="73" t="s">
        <v>808</v>
      </c>
      <c r="B2" s="72">
        <v>42064</v>
      </c>
      <c r="C2" s="74" t="s">
        <v>809</v>
      </c>
      <c r="D2" s="135" t="s">
        <v>810</v>
      </c>
      <c r="E2" s="72">
        <v>42024</v>
      </c>
      <c r="F2" s="72">
        <v>42036</v>
      </c>
      <c r="G2" s="72">
        <v>42063</v>
      </c>
      <c r="H2" s="72">
        <f>Table134[[#This Row],[Target implementation date]]</f>
        <v>42064</v>
      </c>
      <c r="I2" s="53" t="s">
        <v>113</v>
      </c>
      <c r="J2" s="115" t="s">
        <v>79</v>
      </c>
      <c r="K2" s="75" t="s">
        <v>811</v>
      </c>
      <c r="L2" s="15" t="s">
        <v>51</v>
      </c>
      <c r="O2" s="15" t="s">
        <v>51</v>
      </c>
      <c r="Q2" s="15"/>
      <c r="R2" s="72"/>
      <c r="S2" s="72">
        <v>42278</v>
      </c>
    </row>
    <row r="3" spans="1:19" ht="28.5" x14ac:dyDescent="0.25">
      <c r="A3" s="73"/>
      <c r="B3" s="72"/>
      <c r="C3" s="114"/>
      <c r="D3" s="72"/>
      <c r="E3" s="72"/>
      <c r="F3" s="72"/>
      <c r="G3" s="72"/>
      <c r="H3" s="72"/>
      <c r="I3" s="112"/>
      <c r="J3" s="72"/>
      <c r="K3" s="74"/>
      <c r="L3" s="138"/>
      <c r="M3" s="73"/>
      <c r="N3" s="73"/>
      <c r="O3" s="138"/>
      <c r="P3" s="73"/>
      <c r="Q3" s="138"/>
      <c r="R3" s="73"/>
      <c r="S3" s="73"/>
    </row>
    <row r="4" spans="1:19" ht="28.5" x14ac:dyDescent="0.25">
      <c r="A4" s="136"/>
      <c r="B4" s="76"/>
      <c r="C4" s="133"/>
      <c r="D4" s="76"/>
      <c r="E4" s="76"/>
      <c r="F4" s="134"/>
      <c r="G4" s="76"/>
      <c r="H4" s="76"/>
      <c r="I4" s="76"/>
      <c r="J4" s="76"/>
      <c r="K4" s="131"/>
      <c r="L4" s="53"/>
      <c r="M4" s="50"/>
      <c r="N4" s="53"/>
      <c r="O4" s="53"/>
      <c r="P4" s="53"/>
      <c r="Q4" s="53"/>
      <c r="R4" s="76"/>
      <c r="S4" s="132"/>
    </row>
  </sheetData>
  <dataValidations count="2">
    <dataValidation type="date" allowBlank="1" showInputMessage="1" showErrorMessage="1" sqref="E2:H4 B2:B4" xr:uid="{00000000-0002-0000-2100-000000000000}">
      <formula1>39448</formula1>
      <formula2>2958101</formula2>
    </dataValidation>
    <dataValidation type="list" allowBlank="1" showInputMessage="1" showErrorMessage="1" sqref="D2:D3" xr:uid="{00000000-0002-0000-2100-000001000000}">
      <formula1>"Definitions,Validation,Schema,Multi"</formula1>
    </dataValidation>
  </dataValidations>
  <pageMargins left="0.7" right="0.7" top="0.75" bottom="0.75" header="0.3" footer="0.3"/>
  <pageSetup orientation="portrait" r:id="rId1"/>
  <legacyDrawing r:id="rId2"/>
  <tableParts count="1">
    <tablePart r:id="rId3"/>
  </tablePar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20"/>
  <sheetViews>
    <sheetView zoomScaleNormal="100" workbookViewId="0">
      <pane ySplit="1" topLeftCell="A56" activePane="bottomLeft" state="frozen"/>
      <selection pane="bottomLeft" activeCell="K2" sqref="K2"/>
    </sheetView>
  </sheetViews>
  <sheetFormatPr defaultColWidth="9.140625" defaultRowHeight="15" x14ac:dyDescent="0.25"/>
  <cols>
    <col min="1" max="1" width="10.5703125" style="13" customWidth="1"/>
    <col min="2" max="2" width="15.42578125" style="24" customWidth="1"/>
    <col min="3" max="3" width="32.140625" style="17" customWidth="1"/>
    <col min="4" max="4" width="11.5703125" style="14" customWidth="1"/>
    <col min="5" max="5" width="10.85546875" style="13" bestFit="1" customWidth="1"/>
    <col min="6" max="6" width="10.5703125" style="14" customWidth="1"/>
    <col min="7" max="7" width="15.140625" style="14" customWidth="1"/>
    <col min="8" max="8" width="10.5703125" style="14" customWidth="1"/>
    <col min="9" max="9" width="15.42578125" style="14" customWidth="1"/>
    <col min="10" max="10" width="21.5703125" style="14" bestFit="1" customWidth="1"/>
    <col min="11" max="11" width="50.5703125" style="20" customWidth="1"/>
    <col min="12" max="12" width="7.140625" style="24" customWidth="1"/>
    <col min="13" max="14" width="7.140625" style="11" customWidth="1"/>
    <col min="15" max="17" width="7.140625" style="13" customWidth="1"/>
    <col min="18" max="18" width="17" style="13" bestFit="1" customWidth="1"/>
    <col min="19" max="19" width="16.140625" style="13" customWidth="1"/>
    <col min="20" max="20" width="6.85546875" style="13" customWidth="1"/>
    <col min="21" max="16384" width="9.140625" style="13"/>
  </cols>
  <sheetData>
    <row r="1" spans="1:19" s="11" customFormat="1" ht="69.75" x14ac:dyDescent="0.25">
      <c r="A1" s="10" t="s">
        <v>805</v>
      </c>
      <c r="B1" s="11" t="s">
        <v>465</v>
      </c>
      <c r="C1" s="10" t="s">
        <v>687</v>
      </c>
      <c r="D1" s="11" t="s">
        <v>467</v>
      </c>
      <c r="E1" s="11" t="s">
        <v>468</v>
      </c>
      <c r="F1" s="11" t="s">
        <v>469</v>
      </c>
      <c r="G1" s="11" t="s">
        <v>470</v>
      </c>
      <c r="H1" s="11" t="s">
        <v>471</v>
      </c>
      <c r="I1" s="22" t="s">
        <v>37</v>
      </c>
      <c r="J1" s="22" t="s">
        <v>38</v>
      </c>
      <c r="K1" s="10" t="s">
        <v>806</v>
      </c>
      <c r="L1" s="23" t="s">
        <v>39</v>
      </c>
      <c r="M1" s="23" t="s">
        <v>40</v>
      </c>
      <c r="N1" s="23" t="s">
        <v>41</v>
      </c>
      <c r="O1" s="23" t="s">
        <v>42</v>
      </c>
      <c r="P1" s="23" t="s">
        <v>43</v>
      </c>
      <c r="Q1" s="23" t="s">
        <v>807</v>
      </c>
      <c r="R1" s="12" t="s">
        <v>689</v>
      </c>
      <c r="S1" s="12" t="s">
        <v>47</v>
      </c>
    </row>
    <row r="2" spans="1:19" s="73" customFormat="1" ht="60" x14ac:dyDescent="0.25">
      <c r="A2" s="73" t="s">
        <v>812</v>
      </c>
      <c r="B2" s="72">
        <v>41974</v>
      </c>
      <c r="C2" s="74" t="s">
        <v>813</v>
      </c>
      <c r="D2" s="135" t="s">
        <v>548</v>
      </c>
      <c r="E2" s="72">
        <v>41760</v>
      </c>
      <c r="F2" s="72">
        <v>41927</v>
      </c>
      <c r="G2" s="72">
        <v>41952</v>
      </c>
      <c r="H2" s="72">
        <f>Table1[[#This Row],[Target implementation date]]</f>
        <v>41974</v>
      </c>
      <c r="I2" s="72" t="s">
        <v>84</v>
      </c>
      <c r="J2" s="115" t="str">
        <f>HYPERLINK("http://www.shafafiya.org/dictionary/guidance/materials/DSP253_DSP254_PrecriptionID_EligibilityID.docx", "EligibilityIDPayer")</f>
        <v>EligibilityIDPayer</v>
      </c>
      <c r="K2" s="74" t="s">
        <v>814</v>
      </c>
      <c r="L2" s="7" t="s">
        <v>51</v>
      </c>
      <c r="O2" s="7"/>
      <c r="R2" s="72">
        <v>41974</v>
      </c>
    </row>
    <row r="3" spans="1:19" s="73" customFormat="1" ht="120" x14ac:dyDescent="0.25">
      <c r="A3" s="73" t="s">
        <v>815</v>
      </c>
      <c r="B3" s="72">
        <v>41974</v>
      </c>
      <c r="C3" s="74" t="s">
        <v>816</v>
      </c>
      <c r="D3" s="135" t="s">
        <v>548</v>
      </c>
      <c r="E3" s="72">
        <v>41753</v>
      </c>
      <c r="F3" s="72">
        <v>41927</v>
      </c>
      <c r="G3" s="72">
        <v>41952</v>
      </c>
      <c r="H3" s="76">
        <f>Table1[[#This Row],[Target implementation date]]</f>
        <v>41974</v>
      </c>
      <c r="I3" s="72" t="s">
        <v>52</v>
      </c>
      <c r="J3" s="115" t="str">
        <f>HYPERLINK("http://www.shafafiya.org/dictionary/guidance/materials/DSP260_ProposalPOAcodes.doc?","DxInfo")</f>
        <v>DxInfo</v>
      </c>
      <c r="K3" s="74" t="s">
        <v>817</v>
      </c>
      <c r="L3" s="15" t="s">
        <v>51</v>
      </c>
      <c r="M3" s="7"/>
      <c r="N3" s="15"/>
      <c r="O3" s="15" t="s">
        <v>51</v>
      </c>
      <c r="P3" s="15"/>
      <c r="Q3" s="15" t="s">
        <v>51</v>
      </c>
      <c r="R3" s="72">
        <v>41974</v>
      </c>
    </row>
    <row r="4" spans="1:19" s="73" customFormat="1" ht="30" x14ac:dyDescent="0.25">
      <c r="A4" s="73" t="s">
        <v>818</v>
      </c>
      <c r="B4" s="72">
        <v>41974</v>
      </c>
      <c r="C4" s="74" t="s">
        <v>819</v>
      </c>
      <c r="D4" s="73" t="s">
        <v>478</v>
      </c>
      <c r="E4" s="72">
        <v>41623</v>
      </c>
      <c r="F4" s="72">
        <v>41927</v>
      </c>
      <c r="G4" s="72">
        <v>41952</v>
      </c>
      <c r="H4" s="76">
        <f>Table1[[#This Row],[Target implementation date]]</f>
        <v>41974</v>
      </c>
      <c r="I4" s="73" t="s">
        <v>64</v>
      </c>
      <c r="J4" s="73" t="s">
        <v>820</v>
      </c>
      <c r="K4" s="77" t="s">
        <v>821</v>
      </c>
      <c r="L4" s="7"/>
      <c r="M4" s="15"/>
      <c r="N4" s="15" t="s">
        <v>51</v>
      </c>
      <c r="O4" s="15"/>
      <c r="P4" s="15"/>
      <c r="Q4" s="110"/>
      <c r="R4" s="72">
        <v>41974</v>
      </c>
    </row>
    <row r="5" spans="1:19" s="73" customFormat="1" ht="30" x14ac:dyDescent="0.25">
      <c r="A5" s="73" t="s">
        <v>822</v>
      </c>
      <c r="B5" s="72">
        <v>41974</v>
      </c>
      <c r="C5" s="74" t="s">
        <v>819</v>
      </c>
      <c r="D5" s="73" t="s">
        <v>478</v>
      </c>
      <c r="E5" s="72">
        <v>41623</v>
      </c>
      <c r="F5" s="72">
        <v>41927</v>
      </c>
      <c r="G5" s="72">
        <v>41952</v>
      </c>
      <c r="H5" s="76">
        <f>Table1[[#This Row],[Target implementation date]]</f>
        <v>41974</v>
      </c>
      <c r="I5" s="73" t="s">
        <v>64</v>
      </c>
      <c r="J5" s="73" t="s">
        <v>823</v>
      </c>
      <c r="K5" s="77" t="s">
        <v>821</v>
      </c>
      <c r="L5" s="15"/>
      <c r="M5" s="15"/>
      <c r="N5" s="15" t="s">
        <v>51</v>
      </c>
      <c r="O5" s="15"/>
      <c r="P5" s="7"/>
      <c r="Q5" s="110"/>
      <c r="R5" s="72">
        <v>41974</v>
      </c>
    </row>
    <row r="6" spans="1:19" s="73" customFormat="1" ht="30" x14ac:dyDescent="0.25">
      <c r="A6" s="73" t="s">
        <v>824</v>
      </c>
      <c r="B6" s="72">
        <v>41974</v>
      </c>
      <c r="C6" s="74" t="s">
        <v>819</v>
      </c>
      <c r="D6" s="73" t="s">
        <v>478</v>
      </c>
      <c r="E6" s="76">
        <v>41623</v>
      </c>
      <c r="F6" s="72">
        <v>41927</v>
      </c>
      <c r="G6" s="72">
        <v>41952</v>
      </c>
      <c r="H6" s="76">
        <f>Table1[[#This Row],[Target implementation date]]</f>
        <v>41974</v>
      </c>
      <c r="I6" s="73" t="s">
        <v>172</v>
      </c>
      <c r="J6" s="73" t="s">
        <v>74</v>
      </c>
      <c r="K6" s="77" t="s">
        <v>821</v>
      </c>
      <c r="L6" s="7"/>
      <c r="M6" s="15"/>
      <c r="N6" s="15" t="s">
        <v>51</v>
      </c>
      <c r="O6" s="7"/>
      <c r="P6" s="7"/>
      <c r="Q6" s="110"/>
      <c r="R6" s="72">
        <v>41974</v>
      </c>
    </row>
    <row r="7" spans="1:19" ht="30" x14ac:dyDescent="0.25">
      <c r="A7" s="73" t="s">
        <v>825</v>
      </c>
      <c r="B7" s="72">
        <v>41974</v>
      </c>
      <c r="C7" s="74" t="s">
        <v>819</v>
      </c>
      <c r="D7" s="73" t="s">
        <v>478</v>
      </c>
      <c r="E7" s="72">
        <v>41623</v>
      </c>
      <c r="F7" s="72">
        <v>41927</v>
      </c>
      <c r="G7" s="72">
        <v>41952</v>
      </c>
      <c r="H7" s="76">
        <f>Table1[[#This Row],[Target implementation date]]</f>
        <v>41974</v>
      </c>
      <c r="I7" s="73" t="s">
        <v>155</v>
      </c>
      <c r="J7" s="73" t="s">
        <v>177</v>
      </c>
      <c r="K7" s="77" t="s">
        <v>821</v>
      </c>
      <c r="L7" s="15"/>
      <c r="M7" s="15"/>
      <c r="N7" s="15" t="s">
        <v>51</v>
      </c>
      <c r="O7" s="15"/>
      <c r="P7" s="15"/>
      <c r="Q7" s="110"/>
      <c r="R7" s="72">
        <v>41974</v>
      </c>
      <c r="S7" s="73"/>
    </row>
    <row r="8" spans="1:19" ht="30" x14ac:dyDescent="0.25">
      <c r="A8" s="73" t="s">
        <v>826</v>
      </c>
      <c r="B8" s="72">
        <v>41974</v>
      </c>
      <c r="C8" s="74" t="s">
        <v>819</v>
      </c>
      <c r="D8" s="73" t="s">
        <v>478</v>
      </c>
      <c r="E8" s="72">
        <v>41623</v>
      </c>
      <c r="F8" s="72">
        <v>41927</v>
      </c>
      <c r="G8" s="72">
        <v>41952</v>
      </c>
      <c r="H8" s="76">
        <f>Table1[[#This Row],[Target implementation date]]</f>
        <v>41974</v>
      </c>
      <c r="I8" s="73" t="s">
        <v>155</v>
      </c>
      <c r="J8" s="73" t="s">
        <v>156</v>
      </c>
      <c r="K8" s="77" t="s">
        <v>821</v>
      </c>
      <c r="L8" s="15"/>
      <c r="M8" s="15"/>
      <c r="N8" s="15" t="s">
        <v>51</v>
      </c>
      <c r="O8" s="15"/>
      <c r="P8" s="15"/>
      <c r="Q8" s="110"/>
      <c r="R8" s="72">
        <v>41974</v>
      </c>
      <c r="S8" s="73"/>
    </row>
    <row r="9" spans="1:19" s="73" customFormat="1" ht="30" x14ac:dyDescent="0.25">
      <c r="A9" s="73" t="s">
        <v>827</v>
      </c>
      <c r="B9" s="72">
        <v>41974</v>
      </c>
      <c r="C9" s="74" t="s">
        <v>828</v>
      </c>
      <c r="D9" s="73" t="s">
        <v>478</v>
      </c>
      <c r="E9" s="72">
        <v>41753</v>
      </c>
      <c r="F9" s="72">
        <v>41927</v>
      </c>
      <c r="G9" s="72">
        <v>41952</v>
      </c>
      <c r="H9" s="76">
        <f>Table1[[#This Row],[Target implementation date]]</f>
        <v>41974</v>
      </c>
      <c r="I9" s="72" t="s">
        <v>280</v>
      </c>
      <c r="J9" s="72"/>
      <c r="K9" s="75" t="s">
        <v>829</v>
      </c>
      <c r="L9" s="15" t="s">
        <v>51</v>
      </c>
      <c r="M9" s="15"/>
      <c r="N9" s="7"/>
      <c r="O9" s="15" t="s">
        <v>51</v>
      </c>
      <c r="P9" s="15"/>
      <c r="Q9" s="15"/>
      <c r="R9" s="72">
        <v>41974</v>
      </c>
    </row>
    <row r="10" spans="1:19" s="73" customFormat="1" ht="30" x14ac:dyDescent="0.25">
      <c r="A10" s="73" t="s">
        <v>830</v>
      </c>
      <c r="B10" s="72">
        <v>41974</v>
      </c>
      <c r="C10" s="74" t="s">
        <v>831</v>
      </c>
      <c r="D10" s="73" t="s">
        <v>478</v>
      </c>
      <c r="E10" s="72">
        <v>41753</v>
      </c>
      <c r="F10" s="72">
        <v>41927</v>
      </c>
      <c r="G10" s="72">
        <v>41952</v>
      </c>
      <c r="H10" s="76">
        <f>Table1[[#This Row],[Target implementation date]]</f>
        <v>41974</v>
      </c>
      <c r="I10" s="72" t="s">
        <v>280</v>
      </c>
      <c r="J10" s="72" t="s">
        <v>88</v>
      </c>
      <c r="K10" s="75" t="s">
        <v>832</v>
      </c>
      <c r="L10" s="15" t="s">
        <v>51</v>
      </c>
      <c r="M10" s="15"/>
      <c r="N10" s="7"/>
      <c r="O10" s="15" t="s">
        <v>51</v>
      </c>
      <c r="P10" s="15"/>
      <c r="Q10" s="15"/>
      <c r="R10" s="72">
        <v>41974</v>
      </c>
    </row>
    <row r="11" spans="1:19" s="73" customFormat="1" ht="45" x14ac:dyDescent="0.25">
      <c r="A11" s="73" t="s">
        <v>833</v>
      </c>
      <c r="B11" s="72">
        <v>41974</v>
      </c>
      <c r="C11" s="74" t="s">
        <v>834</v>
      </c>
      <c r="D11" s="73" t="s">
        <v>478</v>
      </c>
      <c r="E11" s="72">
        <v>41753</v>
      </c>
      <c r="F11" s="72">
        <v>41927</v>
      </c>
      <c r="G11" s="72">
        <v>41952</v>
      </c>
      <c r="H11" s="76">
        <f>Table1[[#This Row],[Target implementation date]]</f>
        <v>41974</v>
      </c>
      <c r="I11" s="72" t="s">
        <v>280</v>
      </c>
      <c r="J11" s="72" t="s">
        <v>88</v>
      </c>
      <c r="K11" s="75" t="s">
        <v>835</v>
      </c>
      <c r="L11" s="15" t="s">
        <v>51</v>
      </c>
      <c r="M11" s="15"/>
      <c r="N11" s="7"/>
      <c r="O11" s="15" t="s">
        <v>51</v>
      </c>
      <c r="P11" s="15"/>
      <c r="Q11" s="15"/>
      <c r="R11" s="72">
        <v>41974</v>
      </c>
    </row>
    <row r="12" spans="1:19" s="73" customFormat="1" ht="30" x14ac:dyDescent="0.25">
      <c r="A12" s="73" t="s">
        <v>836</v>
      </c>
      <c r="B12" s="72">
        <v>41974</v>
      </c>
      <c r="C12" s="74" t="s">
        <v>837</v>
      </c>
      <c r="D12" s="73" t="s">
        <v>478</v>
      </c>
      <c r="E12" s="72">
        <v>41753</v>
      </c>
      <c r="F12" s="72">
        <v>41927</v>
      </c>
      <c r="G12" s="72">
        <v>41952</v>
      </c>
      <c r="H12" s="76">
        <f>Table1[[#This Row],[Target implementation date]]</f>
        <v>41974</v>
      </c>
      <c r="I12" s="72" t="s">
        <v>280</v>
      </c>
      <c r="J12" s="72" t="s">
        <v>79</v>
      </c>
      <c r="K12" s="75" t="s">
        <v>838</v>
      </c>
      <c r="L12" s="15" t="s">
        <v>51</v>
      </c>
      <c r="M12" s="15"/>
      <c r="N12" s="7"/>
      <c r="O12" s="15" t="s">
        <v>51</v>
      </c>
      <c r="P12" s="15"/>
      <c r="Q12" s="15"/>
      <c r="R12" s="72">
        <v>41974</v>
      </c>
    </row>
    <row r="13" spans="1:19" ht="45" x14ac:dyDescent="0.25">
      <c r="A13" s="73" t="s">
        <v>839</v>
      </c>
      <c r="B13" s="72">
        <v>41974</v>
      </c>
      <c r="C13" s="114" t="s">
        <v>840</v>
      </c>
      <c r="D13" s="72" t="s">
        <v>478</v>
      </c>
      <c r="E13" s="76">
        <v>41911</v>
      </c>
      <c r="F13" s="72">
        <v>41927</v>
      </c>
      <c r="G13" s="72">
        <v>41952</v>
      </c>
      <c r="H13" s="76">
        <f>Table1[[#This Row],[Target implementation date]]</f>
        <v>41974</v>
      </c>
      <c r="I13" s="53" t="s">
        <v>113</v>
      </c>
      <c r="J13" s="53" t="s">
        <v>76</v>
      </c>
      <c r="K13" s="77" t="s">
        <v>287</v>
      </c>
      <c r="L13" s="50" t="s">
        <v>51</v>
      </c>
      <c r="M13" s="50"/>
      <c r="N13" s="50"/>
      <c r="O13" s="50" t="s">
        <v>51</v>
      </c>
      <c r="P13" s="137"/>
      <c r="Q13" s="73"/>
      <c r="R13" s="72">
        <v>41974</v>
      </c>
      <c r="S13" s="73"/>
    </row>
    <row r="14" spans="1:19" ht="210" x14ac:dyDescent="0.25">
      <c r="A14" s="73" t="s">
        <v>841</v>
      </c>
      <c r="B14" s="72">
        <v>41974</v>
      </c>
      <c r="C14" s="114" t="s">
        <v>842</v>
      </c>
      <c r="D14" s="72" t="s">
        <v>478</v>
      </c>
      <c r="E14" s="76">
        <v>41911</v>
      </c>
      <c r="F14" s="116">
        <v>41931</v>
      </c>
      <c r="G14" s="72">
        <v>41952</v>
      </c>
      <c r="H14" s="76">
        <f>Table1[[#This Row],[Target implementation date]]</f>
        <v>41974</v>
      </c>
      <c r="I14" s="72" t="s">
        <v>104</v>
      </c>
      <c r="J14" s="72" t="s">
        <v>843</v>
      </c>
      <c r="K14" s="74" t="s">
        <v>844</v>
      </c>
      <c r="L14" s="50" t="s">
        <v>51</v>
      </c>
      <c r="M14" s="73"/>
      <c r="N14" s="73"/>
      <c r="O14" s="73"/>
      <c r="P14" s="73"/>
      <c r="Q14" s="73"/>
      <c r="R14" s="72">
        <v>41974</v>
      </c>
      <c r="S14" s="73"/>
    </row>
    <row r="15" spans="1:19" ht="210" x14ac:dyDescent="0.25">
      <c r="A15" s="73" t="s">
        <v>841</v>
      </c>
      <c r="B15" s="72">
        <v>41974</v>
      </c>
      <c r="C15" s="114" t="s">
        <v>845</v>
      </c>
      <c r="D15" s="72" t="s">
        <v>478</v>
      </c>
      <c r="E15" s="76">
        <v>41911</v>
      </c>
      <c r="F15" s="116">
        <v>41931</v>
      </c>
      <c r="G15" s="72">
        <v>41952</v>
      </c>
      <c r="H15" s="76">
        <f>Table1[[#This Row],[Target implementation date]]</f>
        <v>41974</v>
      </c>
      <c r="I15" s="72" t="s">
        <v>104</v>
      </c>
      <c r="J15" s="72" t="s">
        <v>843</v>
      </c>
      <c r="K15" s="74" t="s">
        <v>844</v>
      </c>
      <c r="L15" s="50" t="s">
        <v>51</v>
      </c>
      <c r="M15" s="73"/>
      <c r="N15" s="73"/>
      <c r="O15" s="73"/>
      <c r="P15" s="73"/>
      <c r="Q15" s="73"/>
      <c r="R15" s="72">
        <v>41974</v>
      </c>
      <c r="S15" s="73"/>
    </row>
    <row r="16" spans="1:19" ht="75" x14ac:dyDescent="0.25">
      <c r="A16" s="73" t="s">
        <v>846</v>
      </c>
      <c r="B16" s="72">
        <v>41974</v>
      </c>
      <c r="C16" s="114" t="s">
        <v>847</v>
      </c>
      <c r="D16" s="72" t="s">
        <v>810</v>
      </c>
      <c r="E16" s="76">
        <v>41911</v>
      </c>
      <c r="F16" s="72">
        <v>41927</v>
      </c>
      <c r="G16" s="72">
        <v>41952</v>
      </c>
      <c r="H16" s="76">
        <f>Table1[[#This Row],[Target implementation date]]</f>
        <v>41974</v>
      </c>
      <c r="I16" s="72" t="s">
        <v>113</v>
      </c>
      <c r="J16" s="72" t="s">
        <v>88</v>
      </c>
      <c r="K16" s="75" t="s">
        <v>848</v>
      </c>
      <c r="L16" s="50" t="s">
        <v>51</v>
      </c>
      <c r="M16" s="73"/>
      <c r="N16" s="73"/>
      <c r="O16" s="50" t="s">
        <v>51</v>
      </c>
      <c r="P16" s="50"/>
      <c r="Q16" s="73"/>
      <c r="R16" s="72">
        <v>41974</v>
      </c>
      <c r="S16" s="73"/>
    </row>
    <row r="17" spans="1:19" ht="45" x14ac:dyDescent="0.25">
      <c r="A17" s="73" t="s">
        <v>849</v>
      </c>
      <c r="B17" s="72">
        <v>41974</v>
      </c>
      <c r="C17" s="114" t="s">
        <v>850</v>
      </c>
      <c r="D17" s="72" t="s">
        <v>478</v>
      </c>
      <c r="E17" s="76">
        <v>41911</v>
      </c>
      <c r="F17" s="72">
        <v>41927</v>
      </c>
      <c r="G17" s="72">
        <v>41952</v>
      </c>
      <c r="H17" s="76">
        <f>Table1[[#This Row],[Target implementation date]]</f>
        <v>41974</v>
      </c>
      <c r="I17" s="72" t="s">
        <v>113</v>
      </c>
      <c r="J17" s="72" t="s">
        <v>88</v>
      </c>
      <c r="K17" s="77" t="s">
        <v>725</v>
      </c>
      <c r="L17" s="50" t="s">
        <v>51</v>
      </c>
      <c r="M17" s="73"/>
      <c r="N17" s="73"/>
      <c r="O17" s="50" t="s">
        <v>51</v>
      </c>
      <c r="P17" s="50"/>
      <c r="Q17" s="73"/>
      <c r="R17" s="72">
        <v>41974</v>
      </c>
      <c r="S17" s="73"/>
    </row>
    <row r="18" spans="1:19" s="73" customFormat="1" ht="60" x14ac:dyDescent="0.25">
      <c r="A18" s="73" t="s">
        <v>851</v>
      </c>
      <c r="B18" s="72">
        <v>41974</v>
      </c>
      <c r="C18" s="77" t="s">
        <v>852</v>
      </c>
      <c r="D18" s="73" t="s">
        <v>478</v>
      </c>
      <c r="E18" s="76">
        <v>41911</v>
      </c>
      <c r="F18" s="72">
        <v>41927</v>
      </c>
      <c r="G18" s="72">
        <v>41952</v>
      </c>
      <c r="H18" s="76">
        <f>Table1[[#This Row],[Target implementation date]]</f>
        <v>41974</v>
      </c>
      <c r="I18" s="73" t="s">
        <v>155</v>
      </c>
      <c r="J18" s="72" t="s">
        <v>53</v>
      </c>
      <c r="K18" s="130" t="s">
        <v>853</v>
      </c>
      <c r="L18" s="21"/>
      <c r="N18" s="15" t="s">
        <v>51</v>
      </c>
      <c r="O18" s="21"/>
      <c r="R18" s="72">
        <v>41974</v>
      </c>
    </row>
    <row r="20" spans="1:19" ht="28.5" x14ac:dyDescent="0.25">
      <c r="A20" s="136"/>
      <c r="B20" s="76"/>
      <c r="C20" s="133"/>
      <c r="D20" s="76"/>
      <c r="E20" s="76"/>
      <c r="F20" s="134"/>
      <c r="G20" s="76"/>
      <c r="H20" s="76"/>
      <c r="I20" s="76"/>
      <c r="J20" s="76"/>
      <c r="K20" s="131"/>
      <c r="L20" s="53"/>
      <c r="M20" s="50"/>
      <c r="N20" s="53"/>
      <c r="O20" s="53"/>
      <c r="P20" s="53"/>
      <c r="Q20" s="53"/>
      <c r="R20" s="76"/>
      <c r="S20" s="132"/>
    </row>
  </sheetData>
  <dataValidations count="2">
    <dataValidation type="date" allowBlank="1" showInputMessage="1" showErrorMessage="1" sqref="L7:L8 H7:I7 E2:E6 H2:H6 E20:H20 B20 H8:H12 E9:E12 F2:G12 E13:H18 B2:B18" xr:uid="{00000000-0002-0000-2200-000000000000}">
      <formula1>39448</formula1>
      <formula2>2958101</formula2>
    </dataValidation>
    <dataValidation type="list" allowBlank="1" showInputMessage="1" showErrorMessage="1" sqref="D2:D6 D18 D9:D12" xr:uid="{00000000-0002-0000-2200-000001000000}">
      <formula1>"Definitions,Validation,Schema,Multi"</formula1>
    </dataValidation>
  </dataValidations>
  <hyperlinks>
    <hyperlink ref="D2" display="Schema" xr:uid="{00000000-0004-0000-2200-000000000000}"/>
    <hyperlink ref="D3" display="Schema" xr:uid="{00000000-0004-0000-2200-000001000000}"/>
  </hyperlinks>
  <pageMargins left="0.7" right="0.7" top="0.75" bottom="0.75" header="0.3" footer="0.3"/>
  <pageSetup orientation="portrait" r:id="rId1"/>
  <legacyDrawing r:id="rId2"/>
  <tableParts count="1">
    <tablePart r:id="rId3"/>
  </tablePar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16"/>
  <sheetViews>
    <sheetView workbookViewId="0">
      <pane ySplit="1" topLeftCell="A14" activePane="bottomLeft" state="frozen"/>
      <selection pane="bottomLeft"/>
    </sheetView>
  </sheetViews>
  <sheetFormatPr defaultRowHeight="15" x14ac:dyDescent="0.25"/>
  <cols>
    <col min="1" max="1" width="10.5703125" customWidth="1"/>
    <col min="2" max="2" width="15.42578125" customWidth="1"/>
    <col min="3" max="3" width="32.140625" customWidth="1"/>
    <col min="4" max="4" width="11.5703125" customWidth="1"/>
    <col min="5" max="5" width="10.85546875" bestFit="1" customWidth="1"/>
    <col min="6" max="6" width="10.5703125" customWidth="1"/>
    <col min="7" max="7" width="15.140625" customWidth="1"/>
    <col min="8" max="8" width="10.5703125" customWidth="1"/>
    <col min="9" max="9" width="15.42578125" customWidth="1"/>
    <col min="10" max="10" width="21.5703125" bestFit="1" customWidth="1"/>
    <col min="11" max="11" width="50.5703125" customWidth="1"/>
    <col min="12" max="17" width="7.140625" customWidth="1"/>
    <col min="18" max="18" width="17" bestFit="1" customWidth="1"/>
    <col min="19" max="19" width="16.140625" customWidth="1"/>
    <col min="20" max="20" width="29" style="125" customWidth="1"/>
  </cols>
  <sheetData>
    <row r="1" spans="1:20" s="11" customFormat="1" ht="69.75" x14ac:dyDescent="0.25">
      <c r="A1" s="25" t="s">
        <v>805</v>
      </c>
      <c r="B1" s="26" t="s">
        <v>465</v>
      </c>
      <c r="C1" s="29" t="s">
        <v>687</v>
      </c>
      <c r="D1" s="26" t="s">
        <v>467</v>
      </c>
      <c r="E1" s="26" t="s">
        <v>468</v>
      </c>
      <c r="F1" s="26" t="s">
        <v>469</v>
      </c>
      <c r="G1" s="26" t="s">
        <v>470</v>
      </c>
      <c r="H1" s="26" t="s">
        <v>471</v>
      </c>
      <c r="I1" s="30" t="s">
        <v>37</v>
      </c>
      <c r="J1" s="30" t="s">
        <v>38</v>
      </c>
      <c r="K1" s="29" t="s">
        <v>806</v>
      </c>
      <c r="L1" s="31" t="s">
        <v>39</v>
      </c>
      <c r="M1" s="31" t="s">
        <v>40</v>
      </c>
      <c r="N1" s="31" t="s">
        <v>41</v>
      </c>
      <c r="O1" s="31" t="s">
        <v>42</v>
      </c>
      <c r="P1" s="31" t="s">
        <v>43</v>
      </c>
      <c r="Q1" s="31" t="s">
        <v>807</v>
      </c>
      <c r="R1" s="56" t="s">
        <v>689</v>
      </c>
      <c r="S1" s="57" t="s">
        <v>47</v>
      </c>
      <c r="T1" s="57" t="s">
        <v>624</v>
      </c>
    </row>
    <row r="2" spans="1:20" s="73" customFormat="1" ht="75" x14ac:dyDescent="0.25">
      <c r="A2" s="98" t="s">
        <v>854</v>
      </c>
      <c r="B2" s="97">
        <v>41883</v>
      </c>
      <c r="C2" s="81" t="s">
        <v>855</v>
      </c>
      <c r="D2" s="80" t="s">
        <v>810</v>
      </c>
      <c r="E2" s="97">
        <v>41751</v>
      </c>
      <c r="F2" s="97">
        <v>41833</v>
      </c>
      <c r="G2" s="97">
        <f>IFERROR(Table1[[#This Row],[Target implementation date]]-4*7,"")</f>
        <v>41946</v>
      </c>
      <c r="H2" s="97">
        <f>Table1[[#This Row],[Target implementation date]]</f>
        <v>41974</v>
      </c>
      <c r="I2" s="99"/>
      <c r="J2" s="99"/>
      <c r="K2" s="87" t="s">
        <v>856</v>
      </c>
      <c r="L2" s="82"/>
      <c r="M2" s="82"/>
      <c r="N2" s="82"/>
      <c r="O2" s="82"/>
      <c r="P2" s="82"/>
      <c r="Q2" s="82"/>
      <c r="R2" s="82"/>
      <c r="S2" s="80"/>
      <c r="T2" s="74"/>
    </row>
    <row r="3" spans="1:20" s="73" customFormat="1" ht="180" x14ac:dyDescent="0.25">
      <c r="A3" s="80" t="s">
        <v>857</v>
      </c>
      <c r="B3" s="97">
        <v>41883</v>
      </c>
      <c r="C3" s="81" t="s">
        <v>858</v>
      </c>
      <c r="D3" s="80" t="s">
        <v>692</v>
      </c>
      <c r="E3" s="97">
        <v>41751</v>
      </c>
      <c r="F3" s="97">
        <v>41833</v>
      </c>
      <c r="G3" s="97">
        <f>IFERROR(Table1[[#This Row],[Target implementation date]]-4*7,"")</f>
        <v>41946</v>
      </c>
      <c r="H3" s="97">
        <f>Table1[[#This Row],[Target implementation date]]</f>
        <v>41974</v>
      </c>
      <c r="I3" s="99"/>
      <c r="J3" s="99"/>
      <c r="K3" s="87" t="s">
        <v>859</v>
      </c>
      <c r="L3" s="84" t="s">
        <v>51</v>
      </c>
      <c r="M3" s="82"/>
      <c r="N3" s="82"/>
      <c r="O3" s="84" t="s">
        <v>51</v>
      </c>
      <c r="P3" s="82"/>
      <c r="Q3" s="82"/>
      <c r="R3" s="82"/>
      <c r="S3" s="80"/>
      <c r="T3" s="74"/>
    </row>
    <row r="4" spans="1:20" s="73" customFormat="1" ht="62.25" x14ac:dyDescent="0.25">
      <c r="A4" s="73" t="s">
        <v>860</v>
      </c>
      <c r="B4" s="97">
        <v>41883</v>
      </c>
      <c r="C4" s="74" t="s">
        <v>861</v>
      </c>
      <c r="D4" s="73" t="s">
        <v>478</v>
      </c>
      <c r="E4" s="72">
        <v>41813</v>
      </c>
      <c r="F4" s="97">
        <v>41833</v>
      </c>
      <c r="G4" s="97">
        <f>IFERROR(Table1[[#This Row],[Target implementation date]]-4*7,"")</f>
        <v>41946</v>
      </c>
      <c r="H4" s="97">
        <v>41883</v>
      </c>
      <c r="I4" s="101" t="s">
        <v>52</v>
      </c>
      <c r="J4" s="101" t="s">
        <v>199</v>
      </c>
      <c r="K4" s="105" t="s">
        <v>862</v>
      </c>
      <c r="L4" s="7" t="s">
        <v>51</v>
      </c>
      <c r="M4" s="21"/>
      <c r="N4" s="21"/>
      <c r="O4" s="21"/>
      <c r="P4" s="21"/>
      <c r="Q4" s="21"/>
      <c r="R4" s="112">
        <v>41883</v>
      </c>
      <c r="T4" s="74"/>
    </row>
    <row r="5" spans="1:20" s="73" customFormat="1" ht="45" x14ac:dyDescent="0.25">
      <c r="A5" s="80" t="s">
        <v>863</v>
      </c>
      <c r="B5" s="79">
        <v>41883</v>
      </c>
      <c r="C5" s="81" t="s">
        <v>864</v>
      </c>
      <c r="D5" s="80" t="s">
        <v>478</v>
      </c>
      <c r="E5" s="97">
        <v>41623</v>
      </c>
      <c r="F5" s="97">
        <v>41833</v>
      </c>
      <c r="G5" s="97">
        <f>IFERROR(Table1[[#This Row],[Target implementation date]]-4*7,"")</f>
        <v>41946</v>
      </c>
      <c r="H5" s="97">
        <v>41883</v>
      </c>
      <c r="I5" s="82" t="s">
        <v>59</v>
      </c>
      <c r="J5" s="82" t="s">
        <v>199</v>
      </c>
      <c r="K5" s="83" t="s">
        <v>865</v>
      </c>
      <c r="L5" s="84"/>
      <c r="M5" s="84"/>
      <c r="N5" s="84"/>
      <c r="O5" s="84" t="s">
        <v>51</v>
      </c>
      <c r="P5" s="84"/>
      <c r="Q5" s="85"/>
      <c r="R5" s="120" t="s">
        <v>866</v>
      </c>
      <c r="S5" s="80"/>
      <c r="T5" s="74"/>
    </row>
    <row r="6" spans="1:20" s="73" customFormat="1" ht="60" x14ac:dyDescent="0.25">
      <c r="A6" s="124" t="s">
        <v>867</v>
      </c>
      <c r="B6" s="97"/>
      <c r="C6" s="81" t="s">
        <v>868</v>
      </c>
      <c r="D6" s="80" t="s">
        <v>478</v>
      </c>
      <c r="E6" s="97">
        <v>41623</v>
      </c>
      <c r="F6" s="97">
        <v>41833</v>
      </c>
      <c r="G6" s="97">
        <f>IFERROR(Table1[[#This Row],[Target implementation date]]-4*7,"")</f>
        <v>41946</v>
      </c>
      <c r="H6" s="97">
        <v>41883</v>
      </c>
      <c r="I6" s="82" t="s">
        <v>78</v>
      </c>
      <c r="J6" s="82" t="s">
        <v>869</v>
      </c>
      <c r="K6" s="86" t="s">
        <v>870</v>
      </c>
      <c r="L6" s="84" t="s">
        <v>51</v>
      </c>
      <c r="M6" s="84"/>
      <c r="N6" s="84"/>
      <c r="O6" s="84"/>
      <c r="P6" s="84"/>
      <c r="Q6" s="85"/>
      <c r="S6" s="80"/>
      <c r="T6" s="121" t="s">
        <v>871</v>
      </c>
    </row>
    <row r="7" spans="1:20" s="73" customFormat="1" ht="60" x14ac:dyDescent="0.25">
      <c r="A7" s="124" t="s">
        <v>872</v>
      </c>
      <c r="B7" s="97">
        <v>41883</v>
      </c>
      <c r="C7" s="81" t="s">
        <v>868</v>
      </c>
      <c r="D7" s="80" t="s">
        <v>478</v>
      </c>
      <c r="E7" s="97">
        <v>41623</v>
      </c>
      <c r="F7" s="97">
        <v>41833</v>
      </c>
      <c r="G7" s="97">
        <f>IFERROR(Table1[[#This Row],[Target implementation date]]-4*7,"")</f>
        <v>41946</v>
      </c>
      <c r="H7" s="97">
        <v>41883</v>
      </c>
      <c r="I7" s="82" t="s">
        <v>104</v>
      </c>
      <c r="J7" s="87" t="s">
        <v>873</v>
      </c>
      <c r="K7" s="86" t="s">
        <v>870</v>
      </c>
      <c r="L7" s="84" t="s">
        <v>51</v>
      </c>
      <c r="M7" s="84"/>
      <c r="N7" s="84"/>
      <c r="O7" s="84"/>
      <c r="P7" s="84"/>
      <c r="Q7" s="85"/>
      <c r="S7" s="80"/>
      <c r="T7" s="121" t="s">
        <v>871</v>
      </c>
    </row>
    <row r="8" spans="1:20" s="73" customFormat="1" ht="30" x14ac:dyDescent="0.25">
      <c r="A8" s="80" t="s">
        <v>874</v>
      </c>
      <c r="B8" s="97">
        <v>41883</v>
      </c>
      <c r="C8" s="79" t="s">
        <v>875</v>
      </c>
      <c r="D8" s="97"/>
      <c r="E8" s="97">
        <v>41813</v>
      </c>
      <c r="F8" s="97">
        <v>41833</v>
      </c>
      <c r="G8" s="97">
        <f>IFERROR(Table1[[#This Row],[Target implementation date]]-4*7,"")</f>
        <v>41946</v>
      </c>
      <c r="H8" s="97">
        <v>41883</v>
      </c>
      <c r="I8" s="82" t="s">
        <v>78</v>
      </c>
      <c r="J8" s="82" t="s">
        <v>264</v>
      </c>
      <c r="K8" s="83" t="s">
        <v>876</v>
      </c>
      <c r="L8" s="84" t="s">
        <v>51</v>
      </c>
      <c r="M8" s="84" t="s">
        <v>51</v>
      </c>
      <c r="N8" s="108"/>
      <c r="O8" s="84" t="s">
        <v>51</v>
      </c>
      <c r="P8" s="92"/>
      <c r="Q8" s="111"/>
      <c r="R8" s="111"/>
      <c r="S8" s="80"/>
      <c r="T8" s="74"/>
    </row>
    <row r="9" spans="1:20" s="73" customFormat="1" ht="76.5" customHeight="1" x14ac:dyDescent="0.25">
      <c r="A9" s="96" t="s">
        <v>877</v>
      </c>
      <c r="B9" s="97">
        <v>41883</v>
      </c>
      <c r="C9" s="113" t="s">
        <v>878</v>
      </c>
      <c r="D9" s="97" t="s">
        <v>478</v>
      </c>
      <c r="E9" s="72">
        <v>41827</v>
      </c>
      <c r="F9" s="97">
        <v>41833</v>
      </c>
      <c r="G9" s="97">
        <f>IFERROR(Table1[[#This Row],[Target implementation date]]-4*7,"")</f>
        <v>41946</v>
      </c>
      <c r="H9" s="97">
        <f>Table1[[#This Row],[Target implementation date]]</f>
        <v>41974</v>
      </c>
      <c r="I9" s="102" t="s">
        <v>52</v>
      </c>
      <c r="J9" s="99" t="s">
        <v>74</v>
      </c>
      <c r="K9" s="83" t="s">
        <v>793</v>
      </c>
      <c r="L9" s="84" t="s">
        <v>51</v>
      </c>
      <c r="M9" s="107"/>
      <c r="N9" s="82"/>
      <c r="O9" s="82"/>
      <c r="P9" s="82"/>
      <c r="Q9" s="82"/>
      <c r="R9" s="82"/>
      <c r="S9" s="80"/>
      <c r="T9" s="74"/>
    </row>
    <row r="10" spans="1:20" s="73" customFormat="1" ht="135" x14ac:dyDescent="0.25">
      <c r="A10" s="73" t="s">
        <v>879</v>
      </c>
      <c r="B10" s="97">
        <v>41883</v>
      </c>
      <c r="C10" s="78" t="s">
        <v>880</v>
      </c>
      <c r="D10" s="72" t="s">
        <v>478</v>
      </c>
      <c r="E10" s="72">
        <v>41827</v>
      </c>
      <c r="F10" s="97">
        <v>41833</v>
      </c>
      <c r="G10" s="72">
        <f>IFERROR(Table1[[#This Row],[Target implementation date]]-4*7,"")</f>
        <v>41946</v>
      </c>
      <c r="H10" s="97">
        <f>Table1[[#This Row],[Target implementation date]]</f>
        <v>41974</v>
      </c>
      <c r="I10" s="103" t="s">
        <v>52</v>
      </c>
      <c r="J10" s="104" t="s">
        <v>199</v>
      </c>
      <c r="K10" s="106" t="s">
        <v>881</v>
      </c>
      <c r="L10" s="84" t="s">
        <v>51</v>
      </c>
      <c r="M10" s="21"/>
      <c r="N10" s="21"/>
      <c r="O10" s="21"/>
      <c r="P10" s="21"/>
      <c r="Q10" s="21"/>
      <c r="R10" s="21"/>
      <c r="T10" s="74"/>
    </row>
    <row r="11" spans="1:20" s="73" customFormat="1" ht="90" x14ac:dyDescent="0.25">
      <c r="A11" s="80" t="s">
        <v>882</v>
      </c>
      <c r="B11" s="97">
        <v>41883</v>
      </c>
      <c r="C11" s="81" t="s">
        <v>883</v>
      </c>
      <c r="D11" s="80" t="s">
        <v>478</v>
      </c>
      <c r="E11" s="97">
        <v>41813</v>
      </c>
      <c r="F11" s="97">
        <v>41833</v>
      </c>
      <c r="G11" s="97">
        <f>IFERROR(Table1[[#This Row],[Target implementation date]]-4*7,"")</f>
        <v>41946</v>
      </c>
      <c r="H11" s="97">
        <f>Table1[[#This Row],[Target implementation date]]</f>
        <v>41974</v>
      </c>
      <c r="I11" s="94"/>
      <c r="J11" s="94"/>
      <c r="K11" s="93" t="s">
        <v>884</v>
      </c>
      <c r="L11" s="88"/>
      <c r="M11" s="89" t="s">
        <v>51</v>
      </c>
      <c r="N11" s="88"/>
      <c r="O11" s="88"/>
      <c r="P11" s="80"/>
      <c r="Q11" s="80"/>
      <c r="R11" s="80"/>
      <c r="S11" s="80"/>
      <c r="T11" s="74"/>
    </row>
    <row r="12" spans="1:20" s="73" customFormat="1" ht="30" x14ac:dyDescent="0.25">
      <c r="A12" s="80" t="s">
        <v>885</v>
      </c>
      <c r="B12" s="97">
        <v>41883</v>
      </c>
      <c r="C12" s="81" t="s">
        <v>886</v>
      </c>
      <c r="D12" s="80" t="s">
        <v>478</v>
      </c>
      <c r="E12" s="97">
        <v>41813</v>
      </c>
      <c r="F12" s="97">
        <v>41833</v>
      </c>
      <c r="G12" s="97">
        <f>IFERROR(Table1[[#This Row],[Target implementation date]]-4*7,"")</f>
        <v>41946</v>
      </c>
      <c r="H12" s="97">
        <f>Table1[[#This Row],[Target implementation date]]</f>
        <v>41974</v>
      </c>
      <c r="I12" s="100" t="s">
        <v>78</v>
      </c>
      <c r="J12" s="95" t="s">
        <v>142</v>
      </c>
      <c r="K12" s="95" t="s">
        <v>887</v>
      </c>
      <c r="L12" s="80"/>
      <c r="M12" s="80"/>
      <c r="N12" s="82"/>
      <c r="O12" s="80"/>
      <c r="P12" s="109" t="s">
        <v>51</v>
      </c>
      <c r="Q12" s="80"/>
      <c r="R12" s="80"/>
      <c r="S12" s="80"/>
      <c r="T12" s="74"/>
    </row>
    <row r="13" spans="1:20" s="73" customFormat="1" ht="45" x14ac:dyDescent="0.25">
      <c r="A13" s="80" t="s">
        <v>888</v>
      </c>
      <c r="B13" s="97">
        <v>41883</v>
      </c>
      <c r="C13" s="81" t="s">
        <v>889</v>
      </c>
      <c r="D13" s="80" t="s">
        <v>478</v>
      </c>
      <c r="E13" s="97">
        <v>41813</v>
      </c>
      <c r="F13" s="97">
        <v>41833</v>
      </c>
      <c r="G13" s="97">
        <f>IFERROR(Table1[[#This Row],[Target implementation date]]-4*7,"")</f>
        <v>41946</v>
      </c>
      <c r="H13" s="97">
        <f>Table1[[#This Row],[Target implementation date]]</f>
        <v>41974</v>
      </c>
      <c r="I13" s="97" t="s">
        <v>78</v>
      </c>
      <c r="J13" s="97" t="s">
        <v>142</v>
      </c>
      <c r="K13" s="81" t="s">
        <v>890</v>
      </c>
      <c r="L13" s="84"/>
      <c r="M13" s="82"/>
      <c r="N13" s="82"/>
      <c r="O13" s="84"/>
      <c r="P13" s="84" t="s">
        <v>51</v>
      </c>
      <c r="Q13" s="82"/>
      <c r="R13" s="80"/>
      <c r="S13" s="80"/>
      <c r="T13" s="74"/>
    </row>
    <row r="14" spans="1:20" s="73" customFormat="1" ht="90" x14ac:dyDescent="0.25">
      <c r="A14" s="80" t="s">
        <v>891</v>
      </c>
      <c r="B14" s="97">
        <v>41883</v>
      </c>
      <c r="C14" s="79" t="s">
        <v>892</v>
      </c>
      <c r="D14" s="80" t="s">
        <v>478</v>
      </c>
      <c r="E14" s="97">
        <v>41813</v>
      </c>
      <c r="F14" s="97">
        <v>41833</v>
      </c>
      <c r="G14" s="97">
        <f>IFERROR(Table1[[#This Row],[Target implementation date]]-4*7,"")</f>
        <v>41946</v>
      </c>
      <c r="H14" s="97">
        <v>41883</v>
      </c>
      <c r="I14" s="80" t="s">
        <v>59</v>
      </c>
      <c r="J14" s="80" t="s">
        <v>145</v>
      </c>
      <c r="K14" s="91" t="s">
        <v>796</v>
      </c>
      <c r="L14" s="92"/>
      <c r="M14" s="92"/>
      <c r="N14" s="92"/>
      <c r="O14" s="92"/>
      <c r="P14" s="84" t="s">
        <v>51</v>
      </c>
      <c r="Q14" s="111"/>
      <c r="R14" s="90"/>
      <c r="S14" s="80"/>
      <c r="T14" s="74"/>
    </row>
    <row r="15" spans="1:20" ht="75" x14ac:dyDescent="0.25">
      <c r="A15" s="124" t="s">
        <v>893</v>
      </c>
      <c r="B15" s="116">
        <v>41883</v>
      </c>
      <c r="C15" s="126" t="s">
        <v>894</v>
      </c>
      <c r="D15" s="124" t="s">
        <v>478</v>
      </c>
      <c r="E15" s="123"/>
      <c r="F15" s="123"/>
      <c r="G15" s="123"/>
      <c r="H15" s="116">
        <v>41883</v>
      </c>
      <c r="I15" s="127" t="s">
        <v>59</v>
      </c>
      <c r="J15" s="127" t="s">
        <v>74</v>
      </c>
      <c r="K15" s="126" t="s">
        <v>283</v>
      </c>
      <c r="L15" s="123"/>
      <c r="M15" s="123"/>
      <c r="N15" s="123"/>
      <c r="O15" s="123"/>
      <c r="P15" s="128" t="s">
        <v>51</v>
      </c>
      <c r="T15" s="122" t="s">
        <v>895</v>
      </c>
    </row>
    <row r="16" spans="1:20" ht="75" x14ac:dyDescent="0.25">
      <c r="A16" s="124" t="s">
        <v>896</v>
      </c>
      <c r="B16" s="116">
        <v>41883</v>
      </c>
      <c r="C16" s="126" t="s">
        <v>897</v>
      </c>
      <c r="D16" s="124" t="s">
        <v>478</v>
      </c>
      <c r="E16" s="123"/>
      <c r="F16" s="123"/>
      <c r="G16" s="123"/>
      <c r="H16" s="116">
        <v>41883</v>
      </c>
      <c r="I16" s="127" t="s">
        <v>59</v>
      </c>
      <c r="J16" s="127" t="s">
        <v>74</v>
      </c>
      <c r="K16" s="126" t="s">
        <v>284</v>
      </c>
      <c r="L16" s="123"/>
      <c r="M16" s="123"/>
      <c r="N16" s="123"/>
      <c r="O16" s="123"/>
      <c r="P16" s="128" t="s">
        <v>51</v>
      </c>
      <c r="T16" s="122" t="s">
        <v>895</v>
      </c>
    </row>
  </sheetData>
  <dataValidations disablePrompts="1" count="2">
    <dataValidation type="list" allowBlank="1" showInputMessage="1" showErrorMessage="1" sqref="D2:D16" xr:uid="{00000000-0002-0000-2300-000000000000}">
      <formula1>"Definitions,Validation,Schema,Multi"</formula1>
    </dataValidation>
    <dataValidation type="date" allowBlank="1" showInputMessage="1" showErrorMessage="1" sqref="E2:H14 B2:B16 H15:H16" xr:uid="{00000000-0002-0000-2300-000001000000}">
      <formula1>39448</formula1>
      <formula2>2958101</formula2>
    </dataValidation>
  </dataValidations>
  <hyperlinks>
    <hyperlink ref="K7" display="must be present according to Weqaya Screening reporting requirements described in RoutineReporting file (column 'Mandatory')" xr:uid="{00000000-0004-0000-2300-000000000000}"/>
    <hyperlink ref="K6" display="must be present according to Weqaya Screening reporting requirements described in RoutineReporting file (column 'Mandatory')" xr:uid="{00000000-0004-0000-2300-000001000000}"/>
  </hyperlinks>
  <pageMargins left="0.7" right="0.7" top="0.75" bottom="0.75" header="0.3" footer="0.3"/>
  <pageSetup paperSize="9" orientation="portrait"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34"/>
  <sheetViews>
    <sheetView workbookViewId="0">
      <pane ySplit="1" topLeftCell="A2" activePane="bottomLeft" state="frozen"/>
      <selection activeCell="C1" sqref="C1"/>
      <selection pane="bottomLeft" activeCell="C2" sqref="C2"/>
    </sheetView>
  </sheetViews>
  <sheetFormatPr defaultRowHeight="15" x14ac:dyDescent="0.25"/>
  <cols>
    <col min="1" max="1" width="10.5703125" customWidth="1"/>
    <col min="2" max="2" width="15.42578125" customWidth="1"/>
    <col min="3" max="3" width="32.140625" customWidth="1"/>
    <col min="4" max="4" width="11.5703125" customWidth="1"/>
    <col min="5" max="5" width="10.85546875" hidden="1" customWidth="1"/>
    <col min="6" max="6" width="11.5703125" hidden="1" customWidth="1"/>
    <col min="7" max="7" width="9.140625" hidden="1" customWidth="1"/>
    <col min="8" max="8" width="10.5703125" hidden="1" customWidth="1"/>
    <col min="9" max="9" width="15.42578125" customWidth="1"/>
    <col min="10" max="10" width="21.5703125" bestFit="1" customWidth="1"/>
    <col min="11" max="11" width="50.5703125" customWidth="1"/>
    <col min="12" max="17" width="7.140625" customWidth="1"/>
    <col min="18" max="18" width="17" bestFit="1" customWidth="1"/>
    <col min="19" max="19" width="27.42578125" customWidth="1"/>
    <col min="20" max="20" width="29.5703125" customWidth="1"/>
  </cols>
  <sheetData>
    <row r="1" spans="1:20" ht="69.75" x14ac:dyDescent="0.25">
      <c r="A1" s="25" t="s">
        <v>805</v>
      </c>
      <c r="B1" s="26" t="s">
        <v>465</v>
      </c>
      <c r="C1" s="29" t="s">
        <v>687</v>
      </c>
      <c r="D1" s="26" t="s">
        <v>467</v>
      </c>
      <c r="E1" s="26" t="s">
        <v>468</v>
      </c>
      <c r="F1" s="26" t="s">
        <v>469</v>
      </c>
      <c r="G1" s="26" t="s">
        <v>470</v>
      </c>
      <c r="H1" s="26" t="s">
        <v>471</v>
      </c>
      <c r="I1" s="30" t="s">
        <v>37</v>
      </c>
      <c r="J1" s="30" t="s">
        <v>38</v>
      </c>
      <c r="K1" s="29" t="s">
        <v>806</v>
      </c>
      <c r="L1" s="31" t="s">
        <v>39</v>
      </c>
      <c r="M1" s="31" t="s">
        <v>40</v>
      </c>
      <c r="N1" s="31" t="s">
        <v>41</v>
      </c>
      <c r="O1" s="31" t="s">
        <v>42</v>
      </c>
      <c r="P1" s="31" t="s">
        <v>43</v>
      </c>
      <c r="Q1" s="31" t="s">
        <v>807</v>
      </c>
      <c r="R1" s="56" t="s">
        <v>689</v>
      </c>
      <c r="S1" s="57" t="s">
        <v>47</v>
      </c>
      <c r="T1" s="57" t="s">
        <v>898</v>
      </c>
    </row>
    <row r="2" spans="1:20" s="3" customFormat="1" ht="45" x14ac:dyDescent="0.25">
      <c r="A2" s="3" t="s">
        <v>899</v>
      </c>
      <c r="B2" s="4">
        <v>41640</v>
      </c>
      <c r="C2" s="5" t="s">
        <v>900</v>
      </c>
      <c r="D2" s="3" t="s">
        <v>548</v>
      </c>
      <c r="E2" s="4">
        <v>41623</v>
      </c>
      <c r="F2" s="4">
        <v>41570</v>
      </c>
      <c r="G2" s="4">
        <v>41612</v>
      </c>
      <c r="H2" s="4">
        <v>41640</v>
      </c>
      <c r="I2" s="4" t="s">
        <v>172</v>
      </c>
      <c r="J2" s="4"/>
      <c r="K2" s="2" t="s">
        <v>901</v>
      </c>
      <c r="N2" s="8" t="s">
        <v>51</v>
      </c>
      <c r="S2" s="4">
        <v>41640</v>
      </c>
    </row>
    <row r="3" spans="1:20" s="3" customFormat="1" ht="75" x14ac:dyDescent="0.25">
      <c r="A3" s="6" t="s">
        <v>902</v>
      </c>
      <c r="B3" s="4">
        <v>41640</v>
      </c>
      <c r="C3" s="9" t="s">
        <v>903</v>
      </c>
      <c r="D3" s="1" t="s">
        <v>478</v>
      </c>
      <c r="E3" s="4">
        <v>41623</v>
      </c>
      <c r="F3" s="4">
        <v>41570</v>
      </c>
      <c r="G3" s="4">
        <v>41612</v>
      </c>
      <c r="H3" s="4">
        <v>41640</v>
      </c>
      <c r="I3" s="4" t="s">
        <v>78</v>
      </c>
      <c r="J3" s="4" t="s">
        <v>88</v>
      </c>
      <c r="K3" s="2" t="s">
        <v>904</v>
      </c>
      <c r="L3" s="8" t="s">
        <v>51</v>
      </c>
      <c r="O3" s="8" t="s">
        <v>51</v>
      </c>
      <c r="P3" s="8"/>
      <c r="S3" s="4">
        <v>41640</v>
      </c>
    </row>
    <row r="4" spans="1:20" s="13" customFormat="1" ht="105" x14ac:dyDescent="0.25">
      <c r="A4" s="16" t="s">
        <v>905</v>
      </c>
      <c r="B4" s="17">
        <v>41671</v>
      </c>
      <c r="C4" s="11" t="s">
        <v>906</v>
      </c>
      <c r="D4" s="19" t="s">
        <v>810</v>
      </c>
      <c r="E4" s="14">
        <v>41623</v>
      </c>
      <c r="F4" s="14"/>
      <c r="G4" s="14"/>
      <c r="H4" s="14"/>
      <c r="I4" s="17" t="s">
        <v>78</v>
      </c>
      <c r="J4" s="17" t="s">
        <v>395</v>
      </c>
      <c r="K4" s="18" t="s">
        <v>907</v>
      </c>
      <c r="L4" s="15" t="s">
        <v>51</v>
      </c>
      <c r="M4" s="15" t="s">
        <v>51</v>
      </c>
      <c r="O4" s="15"/>
    </row>
    <row r="5" spans="1:20" s="13" customFormat="1" ht="75" x14ac:dyDescent="0.25">
      <c r="A5" s="13" t="s">
        <v>908</v>
      </c>
      <c r="B5" s="14">
        <v>41736</v>
      </c>
      <c r="C5" s="11" t="s">
        <v>909</v>
      </c>
      <c r="D5" s="13" t="s">
        <v>478</v>
      </c>
      <c r="E5" s="14">
        <v>41715</v>
      </c>
      <c r="F5" s="14">
        <v>41736</v>
      </c>
      <c r="G5" s="14">
        <v>41736</v>
      </c>
      <c r="H5" s="14">
        <v>41736</v>
      </c>
      <c r="I5" s="14"/>
      <c r="J5" s="14"/>
      <c r="K5" s="11" t="s">
        <v>910</v>
      </c>
      <c r="L5" s="7" t="s">
        <v>51</v>
      </c>
      <c r="M5" s="7" t="s">
        <v>51</v>
      </c>
      <c r="N5" s="7" t="s">
        <v>51</v>
      </c>
      <c r="O5" s="7" t="s">
        <v>51</v>
      </c>
      <c r="P5" s="7" t="s">
        <v>51</v>
      </c>
      <c r="Q5" s="7" t="s">
        <v>51</v>
      </c>
      <c r="S5" s="14">
        <v>41736</v>
      </c>
    </row>
    <row r="6" spans="1:20" s="13" customFormat="1" ht="180" x14ac:dyDescent="0.25">
      <c r="A6" s="13" t="s">
        <v>911</v>
      </c>
      <c r="B6" s="14">
        <v>41763</v>
      </c>
      <c r="C6" s="11" t="s">
        <v>912</v>
      </c>
      <c r="D6" s="13" t="s">
        <v>478</v>
      </c>
      <c r="E6" s="14">
        <v>41758</v>
      </c>
      <c r="F6" s="14">
        <v>41763</v>
      </c>
      <c r="G6" s="14">
        <v>41763</v>
      </c>
      <c r="H6" s="14">
        <v>41763</v>
      </c>
      <c r="I6" s="14" t="s">
        <v>155</v>
      </c>
      <c r="J6" s="14" t="s">
        <v>214</v>
      </c>
      <c r="K6" s="11" t="s">
        <v>913</v>
      </c>
      <c r="L6" s="7"/>
      <c r="M6" s="7"/>
      <c r="N6" s="7" t="s">
        <v>51</v>
      </c>
      <c r="O6" s="7"/>
      <c r="P6" s="7"/>
      <c r="Q6" s="7"/>
    </row>
    <row r="7" spans="1:20" ht="60" x14ac:dyDescent="0.25">
      <c r="A7" s="27" t="s">
        <v>914</v>
      </c>
      <c r="B7" s="28">
        <v>41791</v>
      </c>
      <c r="C7" s="32" t="s">
        <v>915</v>
      </c>
      <c r="D7" s="33" t="s">
        <v>548</v>
      </c>
      <c r="E7" s="28">
        <v>41702</v>
      </c>
      <c r="F7" s="28">
        <v>41721</v>
      </c>
      <c r="G7" s="28">
        <v>41763</v>
      </c>
      <c r="H7" s="28">
        <v>41791</v>
      </c>
      <c r="I7" s="28" t="s">
        <v>84</v>
      </c>
      <c r="J7" s="28" t="s">
        <v>916</v>
      </c>
      <c r="K7" s="32" t="s">
        <v>917</v>
      </c>
      <c r="L7" s="33"/>
      <c r="M7" s="33"/>
      <c r="N7" s="33"/>
      <c r="O7" s="34" t="s">
        <v>51</v>
      </c>
      <c r="P7" s="33"/>
      <c r="Q7" s="33"/>
      <c r="R7" s="33"/>
      <c r="S7" s="58">
        <v>41791</v>
      </c>
    </row>
    <row r="8" spans="1:20" ht="105" x14ac:dyDescent="0.25">
      <c r="A8" s="37" t="s">
        <v>918</v>
      </c>
      <c r="B8" s="38">
        <v>41791</v>
      </c>
      <c r="C8" s="44" t="s">
        <v>919</v>
      </c>
      <c r="D8" s="45" t="s">
        <v>548</v>
      </c>
      <c r="E8" s="40">
        <v>41679</v>
      </c>
      <c r="F8" s="40">
        <f>Table1[[#This Row],[Target implementation date]]-10*7</f>
        <v>41904</v>
      </c>
      <c r="G8" s="40">
        <f>IFERROR(Table1[[#This Row],[Target implementation date]]-4*7,"")</f>
        <v>41946</v>
      </c>
      <c r="H8" s="40">
        <f>Table1[[#This Row],[Target implementation date]]</f>
        <v>41974</v>
      </c>
      <c r="I8" s="38"/>
      <c r="J8" s="38"/>
      <c r="K8" s="44" t="s">
        <v>920</v>
      </c>
      <c r="L8" s="47"/>
      <c r="M8" s="47"/>
      <c r="N8" s="50" t="s">
        <v>51</v>
      </c>
      <c r="O8" s="47"/>
      <c r="P8" s="47"/>
      <c r="Q8" s="47"/>
      <c r="R8" s="47"/>
      <c r="S8" s="59"/>
    </row>
    <row r="9" spans="1:20" ht="45" x14ac:dyDescent="0.25">
      <c r="A9" s="35" t="s">
        <v>918</v>
      </c>
      <c r="B9" s="36">
        <v>41791</v>
      </c>
      <c r="C9" s="36" t="s">
        <v>921</v>
      </c>
      <c r="D9" s="42" t="s">
        <v>478</v>
      </c>
      <c r="E9" s="28">
        <v>41679</v>
      </c>
      <c r="F9" s="28">
        <f>Table1[[#This Row],[Target implementation date]]-10*7</f>
        <v>41904</v>
      </c>
      <c r="G9" s="28">
        <f>IFERROR(Table1[[#This Row],[Target implementation date]]-4*7,"")</f>
        <v>41946</v>
      </c>
      <c r="H9" s="28">
        <f>Table1[[#This Row],[Target implementation date]]</f>
        <v>41974</v>
      </c>
      <c r="I9" s="28" t="s">
        <v>155</v>
      </c>
      <c r="J9" s="28" t="s">
        <v>232</v>
      </c>
      <c r="K9" s="43" t="s">
        <v>922</v>
      </c>
      <c r="L9" s="33"/>
      <c r="M9" s="33"/>
      <c r="N9" s="34" t="s">
        <v>51</v>
      </c>
      <c r="O9" s="33"/>
      <c r="P9" s="33"/>
      <c r="Q9" s="33"/>
      <c r="R9" s="33"/>
      <c r="S9" s="60"/>
    </row>
    <row r="10" spans="1:20" ht="75" x14ac:dyDescent="0.25">
      <c r="A10" s="37" t="s">
        <v>923</v>
      </c>
      <c r="B10" s="38">
        <v>41791</v>
      </c>
      <c r="C10" s="44" t="s">
        <v>924</v>
      </c>
      <c r="D10" s="45" t="s">
        <v>548</v>
      </c>
      <c r="E10" s="40">
        <v>41679</v>
      </c>
      <c r="F10" s="40">
        <f>Table1[[#This Row],[Target implementation date]]-10*7</f>
        <v>41904</v>
      </c>
      <c r="G10" s="40">
        <f>IFERROR(Table1[[#This Row],[Target implementation date]]-4*7,"")</f>
        <v>41946</v>
      </c>
      <c r="H10" s="40">
        <f>Table1[[#This Row],[Target implementation date]]</f>
        <v>41974</v>
      </c>
      <c r="I10" s="38"/>
      <c r="J10" s="38"/>
      <c r="K10" s="46" t="s">
        <v>925</v>
      </c>
      <c r="L10" s="47"/>
      <c r="M10" s="47"/>
      <c r="N10" s="47"/>
      <c r="O10" s="48"/>
      <c r="P10" s="50" t="s">
        <v>51</v>
      </c>
      <c r="Q10" s="47"/>
      <c r="R10" s="47"/>
      <c r="S10" s="59"/>
    </row>
    <row r="11" spans="1:20" ht="90" x14ac:dyDescent="0.25">
      <c r="A11" s="35" t="s">
        <v>926</v>
      </c>
      <c r="B11" s="36">
        <v>41791</v>
      </c>
      <c r="C11" s="43" t="s">
        <v>927</v>
      </c>
      <c r="D11" s="42" t="s">
        <v>810</v>
      </c>
      <c r="E11" s="28">
        <v>41679</v>
      </c>
      <c r="F11" s="28">
        <f>Table1[[#This Row],[Target implementation date]]-10*7</f>
        <v>41904</v>
      </c>
      <c r="G11" s="28">
        <f>IFERROR(Table1[[#This Row],[Target implementation date]]-4*7,"")</f>
        <v>41946</v>
      </c>
      <c r="H11" s="28">
        <f>Table1[[#This Row],[Target implementation date]]</f>
        <v>41974</v>
      </c>
      <c r="I11" s="36" t="s">
        <v>78</v>
      </c>
      <c r="J11" s="36" t="s">
        <v>142</v>
      </c>
      <c r="K11" s="49" t="s">
        <v>928</v>
      </c>
      <c r="L11" s="34" t="s">
        <v>51</v>
      </c>
      <c r="M11" s="34" t="s">
        <v>51</v>
      </c>
      <c r="N11" s="33"/>
      <c r="O11" s="34" t="s">
        <v>51</v>
      </c>
      <c r="P11" s="34" t="s">
        <v>51</v>
      </c>
      <c r="Q11" s="33"/>
      <c r="R11" s="33"/>
      <c r="S11" s="60"/>
    </row>
    <row r="12" spans="1:20" ht="225" x14ac:dyDescent="0.25">
      <c r="A12" s="39" t="s">
        <v>929</v>
      </c>
      <c r="B12" s="40">
        <v>41791</v>
      </c>
      <c r="C12" s="44" t="s">
        <v>930</v>
      </c>
      <c r="D12" s="47" t="s">
        <v>548</v>
      </c>
      <c r="E12" s="40">
        <v>41679</v>
      </c>
      <c r="F12" s="40">
        <f>Table1[[#This Row],[Target implementation date]]-10*7</f>
        <v>41904</v>
      </c>
      <c r="G12" s="40">
        <f>IFERROR(Table1[[#This Row],[Target implementation date]]-4*7,"")</f>
        <v>41946</v>
      </c>
      <c r="H12" s="40">
        <f>Table1[[#This Row],[Target implementation date]]</f>
        <v>41974</v>
      </c>
      <c r="I12" s="40" t="s">
        <v>78</v>
      </c>
      <c r="J12" s="40" t="s">
        <v>264</v>
      </c>
      <c r="K12" s="44" t="s">
        <v>931</v>
      </c>
      <c r="L12" s="50" t="s">
        <v>51</v>
      </c>
      <c r="M12" s="50" t="s">
        <v>51</v>
      </c>
      <c r="N12" s="47"/>
      <c r="O12" s="50" t="s">
        <v>51</v>
      </c>
      <c r="P12" s="50"/>
      <c r="Q12" s="47"/>
      <c r="R12" s="47"/>
      <c r="S12" s="59"/>
    </row>
    <row r="13" spans="1:20" ht="90" x14ac:dyDescent="0.25">
      <c r="A13" s="27" t="s">
        <v>932</v>
      </c>
      <c r="B13" s="36">
        <v>41791</v>
      </c>
      <c r="C13" s="43" t="s">
        <v>933</v>
      </c>
      <c r="D13" s="33" t="s">
        <v>478</v>
      </c>
      <c r="E13" s="28">
        <v>41679</v>
      </c>
      <c r="F13" s="28">
        <f>Table1[[#This Row],[Target implementation date]]-10*7</f>
        <v>41904</v>
      </c>
      <c r="G13" s="28">
        <f>IFERROR(Table1[[#This Row],[Target implementation date]]-4*7,"")</f>
        <v>41946</v>
      </c>
      <c r="H13" s="28">
        <f>Table1[[#This Row],[Target implementation date]]</f>
        <v>41974</v>
      </c>
      <c r="I13" s="51" t="s">
        <v>59</v>
      </c>
      <c r="J13" s="51" t="s">
        <v>74</v>
      </c>
      <c r="K13" s="43" t="s">
        <v>934</v>
      </c>
      <c r="L13" s="33"/>
      <c r="M13" s="33"/>
      <c r="N13" s="33"/>
      <c r="O13" s="34" t="s">
        <v>51</v>
      </c>
      <c r="P13" s="33"/>
      <c r="Q13" s="33"/>
      <c r="R13" s="33"/>
      <c r="S13" s="60"/>
    </row>
    <row r="14" spans="1:20" ht="120" x14ac:dyDescent="0.25">
      <c r="A14" s="41" t="s">
        <v>935</v>
      </c>
      <c r="B14" s="38">
        <v>41791</v>
      </c>
      <c r="C14" s="52" t="s">
        <v>936</v>
      </c>
      <c r="D14" s="47" t="s">
        <v>478</v>
      </c>
      <c r="E14" s="40">
        <v>41679</v>
      </c>
      <c r="F14" s="40">
        <f>Table1[[#This Row],[Target implementation date]]-10*7</f>
        <v>41904</v>
      </c>
      <c r="G14" s="40">
        <f>IFERROR(Table1[[#This Row],[Target implementation date]]-4*7,"")</f>
        <v>41946</v>
      </c>
      <c r="H14" s="40">
        <f>Table1[[#This Row],[Target implementation date]]</f>
        <v>41974</v>
      </c>
      <c r="I14" s="53" t="s">
        <v>78</v>
      </c>
      <c r="J14" s="53" t="s">
        <v>76</v>
      </c>
      <c r="K14" s="54" t="s">
        <v>937</v>
      </c>
      <c r="L14" s="50"/>
      <c r="M14" s="50" t="s">
        <v>51</v>
      </c>
      <c r="N14" s="55"/>
      <c r="O14" s="55"/>
      <c r="P14" s="55"/>
      <c r="Q14" s="47"/>
      <c r="R14" s="61">
        <v>39721</v>
      </c>
      <c r="S14" s="59"/>
    </row>
    <row r="15" spans="1:20" ht="105" x14ac:dyDescent="0.25">
      <c r="A15" s="27" t="s">
        <v>938</v>
      </c>
      <c r="B15" s="36">
        <v>41791</v>
      </c>
      <c r="C15" s="43" t="s">
        <v>939</v>
      </c>
      <c r="D15" s="33" t="s">
        <v>478</v>
      </c>
      <c r="E15" s="28">
        <v>41679</v>
      </c>
      <c r="F15" s="28">
        <f>Table1[[#This Row],[Target implementation date]]-10*7</f>
        <v>41904</v>
      </c>
      <c r="G15" s="28">
        <f>IFERROR(Table1[[#This Row],[Target implementation date]]-4*7,"")</f>
        <v>41946</v>
      </c>
      <c r="H15" s="28">
        <f>Table1[[#This Row],[Target implementation date]]</f>
        <v>41974</v>
      </c>
      <c r="I15" s="62" t="s">
        <v>52</v>
      </c>
      <c r="J15" s="62" t="s">
        <v>74</v>
      </c>
      <c r="K15" s="63" t="s">
        <v>758</v>
      </c>
      <c r="L15" s="34" t="s">
        <v>51</v>
      </c>
      <c r="M15" s="34"/>
      <c r="N15" s="64"/>
      <c r="O15" s="64"/>
      <c r="P15" s="64"/>
      <c r="Q15" s="65"/>
      <c r="R15" s="65"/>
      <c r="S15" s="60"/>
    </row>
    <row r="16" spans="1:20" ht="105" x14ac:dyDescent="0.25">
      <c r="A16" s="41" t="s">
        <v>938</v>
      </c>
      <c r="B16" s="38">
        <v>41791</v>
      </c>
      <c r="C16" s="44" t="s">
        <v>940</v>
      </c>
      <c r="D16" s="47" t="s">
        <v>478</v>
      </c>
      <c r="E16" s="40">
        <v>41679</v>
      </c>
      <c r="F16" s="40">
        <f>Table1[[#This Row],[Target implementation date]]-10*7</f>
        <v>41904</v>
      </c>
      <c r="G16" s="40">
        <f>IFERROR(Table1[[#This Row],[Target implementation date]]-4*7,"")</f>
        <v>41946</v>
      </c>
      <c r="H16" s="40">
        <f>Table1[[#This Row],[Target implementation date]]</f>
        <v>41974</v>
      </c>
      <c r="I16" s="53" t="s">
        <v>52</v>
      </c>
      <c r="J16" s="53" t="s">
        <v>158</v>
      </c>
      <c r="K16" s="54" t="s">
        <v>758</v>
      </c>
      <c r="L16" s="50" t="s">
        <v>51</v>
      </c>
      <c r="M16" s="48"/>
      <c r="N16" s="48"/>
      <c r="O16" s="50"/>
      <c r="P16" s="50"/>
      <c r="Q16" s="66"/>
      <c r="R16" s="61"/>
      <c r="S16" s="59"/>
    </row>
    <row r="17" spans="1:20" ht="75" x14ac:dyDescent="0.25">
      <c r="A17" s="27" t="s">
        <v>941</v>
      </c>
      <c r="B17" s="36">
        <v>41791</v>
      </c>
      <c r="C17" s="43" t="s">
        <v>942</v>
      </c>
      <c r="D17" s="33" t="s">
        <v>478</v>
      </c>
      <c r="E17" s="28">
        <v>41679</v>
      </c>
      <c r="F17" s="28">
        <f>Table1[[#This Row],[Target implementation date]]-10*7</f>
        <v>41904</v>
      </c>
      <c r="G17" s="28">
        <f>IFERROR(Table1[[#This Row],[Target implementation date]]-4*7,"")</f>
        <v>41946</v>
      </c>
      <c r="H17" s="28">
        <f>Table1[[#This Row],[Target implementation date]]</f>
        <v>41974</v>
      </c>
      <c r="I17" s="62" t="s">
        <v>52</v>
      </c>
      <c r="J17" s="62" t="s">
        <v>74</v>
      </c>
      <c r="K17" s="63" t="s">
        <v>761</v>
      </c>
      <c r="L17" s="34"/>
      <c r="M17" s="34" t="s">
        <v>51</v>
      </c>
      <c r="N17" s="34"/>
      <c r="O17" s="34"/>
      <c r="P17" s="34"/>
      <c r="Q17" s="65"/>
      <c r="R17" s="65"/>
      <c r="S17" s="60"/>
    </row>
    <row r="18" spans="1:20" ht="75" x14ac:dyDescent="0.25">
      <c r="A18" s="41" t="s">
        <v>941</v>
      </c>
      <c r="B18" s="38">
        <v>41791</v>
      </c>
      <c r="C18" s="44" t="s">
        <v>942</v>
      </c>
      <c r="D18" s="47" t="s">
        <v>478</v>
      </c>
      <c r="E18" s="40">
        <v>41679</v>
      </c>
      <c r="F18" s="40">
        <f>Table1[[#This Row],[Target implementation date]]-10*7</f>
        <v>41904</v>
      </c>
      <c r="G18" s="40">
        <f>IFERROR(Table1[[#This Row],[Target implementation date]]-4*7,"")</f>
        <v>41946</v>
      </c>
      <c r="H18" s="40">
        <f>Table1[[#This Row],[Target implementation date]]</f>
        <v>41974</v>
      </c>
      <c r="I18" s="53" t="s">
        <v>52</v>
      </c>
      <c r="J18" s="53" t="s">
        <v>61</v>
      </c>
      <c r="K18" s="54" t="s">
        <v>761</v>
      </c>
      <c r="L18" s="50"/>
      <c r="M18" s="50" t="s">
        <v>51</v>
      </c>
      <c r="N18" s="50"/>
      <c r="O18" s="50"/>
      <c r="P18" s="50"/>
      <c r="Q18" s="61"/>
      <c r="R18" s="61"/>
      <c r="S18" s="59"/>
    </row>
    <row r="19" spans="1:20" ht="75" x14ac:dyDescent="0.25">
      <c r="A19" s="27" t="s">
        <v>943</v>
      </c>
      <c r="B19" s="36">
        <v>41791</v>
      </c>
      <c r="C19" s="43" t="s">
        <v>944</v>
      </c>
      <c r="D19" s="33" t="s">
        <v>478</v>
      </c>
      <c r="E19" s="28">
        <v>41679</v>
      </c>
      <c r="F19" s="28" t="e">
        <f>Table1[[#This Row],[Target implementation date]]-10*7</f>
        <v>#VALUE!</v>
      </c>
      <c r="G19" s="28" t="str">
        <f>IFERROR(Table1[[#This Row],[Target implementation date]]-4*7,"")</f>
        <v/>
      </c>
      <c r="H19" s="28" t="e">
        <f>Table1[[#This Row],[Target implementation date]]</f>
        <v>#VALUE!</v>
      </c>
      <c r="I19" s="62" t="s">
        <v>52</v>
      </c>
      <c r="J19" s="62" t="s">
        <v>74</v>
      </c>
      <c r="K19" s="63" t="s">
        <v>762</v>
      </c>
      <c r="L19" s="34" t="s">
        <v>51</v>
      </c>
      <c r="M19" s="34"/>
      <c r="N19" s="34"/>
      <c r="O19" s="34"/>
      <c r="P19" s="34"/>
      <c r="Q19" s="65"/>
      <c r="R19" s="65"/>
      <c r="S19" s="60"/>
    </row>
    <row r="20" spans="1:20" ht="75" x14ac:dyDescent="0.25">
      <c r="A20" s="41" t="s">
        <v>943</v>
      </c>
      <c r="B20" s="38">
        <v>41791</v>
      </c>
      <c r="C20" s="44" t="s">
        <v>944</v>
      </c>
      <c r="D20" s="47" t="s">
        <v>478</v>
      </c>
      <c r="E20" s="40">
        <v>41679</v>
      </c>
      <c r="F20" s="40" t="e">
        <f>Table1[[#This Row],[Target implementation date]]-10*7</f>
        <v>#VALUE!</v>
      </c>
      <c r="G20" s="40" t="str">
        <f>IFERROR(Table1[[#This Row],[Target implementation date]]-4*7,"")</f>
        <v/>
      </c>
      <c r="H20" s="40" t="e">
        <f>Table1[[#This Row],[Target implementation date]]</f>
        <v>#VALUE!</v>
      </c>
      <c r="I20" s="53" t="s">
        <v>52</v>
      </c>
      <c r="J20" s="53" t="s">
        <v>61</v>
      </c>
      <c r="K20" s="54" t="s">
        <v>762</v>
      </c>
      <c r="L20" s="50" t="s">
        <v>51</v>
      </c>
      <c r="M20" s="50"/>
      <c r="N20" s="50"/>
      <c r="O20" s="50"/>
      <c r="P20" s="50"/>
      <c r="Q20" s="61"/>
      <c r="R20" s="61"/>
      <c r="S20" s="59"/>
    </row>
    <row r="21" spans="1:20" ht="45" x14ac:dyDescent="0.25">
      <c r="A21" s="27" t="s">
        <v>945</v>
      </c>
      <c r="B21" s="36">
        <v>41791</v>
      </c>
      <c r="C21" s="43" t="s">
        <v>946</v>
      </c>
      <c r="D21" s="33" t="s">
        <v>478</v>
      </c>
      <c r="E21" s="28">
        <v>41679</v>
      </c>
      <c r="F21" s="28" t="e">
        <f>Table1[[#This Row],[Target implementation date]]-10*7</f>
        <v>#VALUE!</v>
      </c>
      <c r="G21" s="28" t="str">
        <f>IFERROR(Table1[[#This Row],[Target implementation date]]-4*7,"")</f>
        <v/>
      </c>
      <c r="H21" s="28" t="e">
        <f>Table1[[#This Row],[Target implementation date]]</f>
        <v>#VALUE!</v>
      </c>
      <c r="I21" s="62" t="s">
        <v>52</v>
      </c>
      <c r="J21" s="62" t="s">
        <v>199</v>
      </c>
      <c r="K21" s="63" t="s">
        <v>865</v>
      </c>
      <c r="L21" s="34" t="s">
        <v>51</v>
      </c>
      <c r="M21" s="34"/>
      <c r="N21" s="34"/>
      <c r="O21" s="34"/>
      <c r="P21" s="34"/>
      <c r="Q21" s="65"/>
      <c r="R21" s="65"/>
      <c r="S21" s="60"/>
    </row>
    <row r="22" spans="1:20" ht="45" x14ac:dyDescent="0.25">
      <c r="A22" s="41" t="s">
        <v>947</v>
      </c>
      <c r="B22" s="38">
        <v>41791</v>
      </c>
      <c r="C22" s="44" t="s">
        <v>948</v>
      </c>
      <c r="D22" s="47" t="s">
        <v>478</v>
      </c>
      <c r="E22" s="40">
        <v>41679</v>
      </c>
      <c r="F22" s="40" t="e">
        <f>Table1[[#This Row],[Target implementation date]]-10*7</f>
        <v>#VALUE!</v>
      </c>
      <c r="G22" s="40" t="str">
        <f>IFERROR(Table1[[#This Row],[Target implementation date]]-4*7,"")</f>
        <v/>
      </c>
      <c r="H22" s="40" t="e">
        <f>Table1[[#This Row],[Target implementation date]]</f>
        <v>#VALUE!</v>
      </c>
      <c r="I22" s="53" t="s">
        <v>78</v>
      </c>
      <c r="J22" s="53" t="s">
        <v>144</v>
      </c>
      <c r="K22" s="54" t="s">
        <v>206</v>
      </c>
      <c r="L22" s="50"/>
      <c r="M22" s="50" t="s">
        <v>51</v>
      </c>
      <c r="N22" s="50"/>
      <c r="O22" s="50"/>
      <c r="P22" s="50"/>
      <c r="Q22" s="61"/>
      <c r="R22" s="117"/>
      <c r="S22" s="117"/>
      <c r="T22" s="117" t="s">
        <v>949</v>
      </c>
    </row>
    <row r="23" spans="1:20" ht="45" x14ac:dyDescent="0.25">
      <c r="A23" s="27" t="s">
        <v>950</v>
      </c>
      <c r="B23" s="36">
        <v>41791</v>
      </c>
      <c r="C23" s="43" t="s">
        <v>951</v>
      </c>
      <c r="D23" s="33" t="s">
        <v>478</v>
      </c>
      <c r="E23" s="28">
        <v>41679</v>
      </c>
      <c r="F23" s="28" t="e">
        <f>Table1[[#This Row],[Target implementation date]]-10*7</f>
        <v>#VALUE!</v>
      </c>
      <c r="G23" s="28" t="str">
        <f>IFERROR(Table1[[#This Row],[Target implementation date]]-4*7,"")</f>
        <v/>
      </c>
      <c r="H23" s="28" t="e">
        <f>Table1[[#This Row],[Target implementation date]]</f>
        <v>#VALUE!</v>
      </c>
      <c r="I23" s="62" t="s">
        <v>78</v>
      </c>
      <c r="J23" s="62" t="s">
        <v>71</v>
      </c>
      <c r="K23" s="63" t="s">
        <v>216</v>
      </c>
      <c r="L23" s="67"/>
      <c r="M23" s="34" t="s">
        <v>51</v>
      </c>
      <c r="N23" s="67"/>
      <c r="O23" s="34"/>
      <c r="P23" s="34"/>
      <c r="Q23" s="68"/>
      <c r="R23" s="65"/>
      <c r="S23" s="60"/>
      <c r="T23" s="60"/>
    </row>
    <row r="24" spans="1:20" ht="60" x14ac:dyDescent="0.25">
      <c r="A24" s="41" t="s">
        <v>952</v>
      </c>
      <c r="B24" s="38">
        <v>41791</v>
      </c>
      <c r="C24" s="44" t="s">
        <v>953</v>
      </c>
      <c r="D24" s="47" t="s">
        <v>478</v>
      </c>
      <c r="E24" s="40">
        <v>41679</v>
      </c>
      <c r="F24" s="40" t="e">
        <f>Table1[[#This Row],[Target implementation date]]-10*7</f>
        <v>#VALUE!</v>
      </c>
      <c r="G24" s="40" t="str">
        <f>IFERROR(Table1[[#This Row],[Target implementation date]]-4*7,"")</f>
        <v/>
      </c>
      <c r="H24" s="40" t="e">
        <f>Table1[[#This Row],[Target implementation date]]</f>
        <v>#VALUE!</v>
      </c>
      <c r="I24" s="53" t="s">
        <v>172</v>
      </c>
      <c r="J24" s="53" t="s">
        <v>173</v>
      </c>
      <c r="K24" s="54" t="s">
        <v>771</v>
      </c>
      <c r="L24" s="48"/>
      <c r="M24" s="48"/>
      <c r="N24" s="50" t="s">
        <v>51</v>
      </c>
      <c r="O24" s="50"/>
      <c r="P24" s="50"/>
      <c r="Q24" s="66"/>
      <c r="R24" s="61"/>
      <c r="S24" s="59"/>
    </row>
    <row r="25" spans="1:20" ht="30" x14ac:dyDescent="0.25">
      <c r="A25" s="27" t="s">
        <v>954</v>
      </c>
      <c r="B25" s="36">
        <v>41791</v>
      </c>
      <c r="C25" s="43" t="s">
        <v>955</v>
      </c>
      <c r="D25" s="33" t="s">
        <v>478</v>
      </c>
      <c r="E25" s="28">
        <v>41679</v>
      </c>
      <c r="F25" s="28" t="e">
        <f>Table1[[#This Row],[Target implementation date]]-10*7</f>
        <v>#VALUE!</v>
      </c>
      <c r="G25" s="28" t="str">
        <f>IFERROR(Table1[[#This Row],[Target implementation date]]-4*7,"")</f>
        <v/>
      </c>
      <c r="H25" s="28" t="e">
        <f>Table1[[#This Row],[Target implementation date]]</f>
        <v>#VALUE!</v>
      </c>
      <c r="I25" s="62" t="s">
        <v>52</v>
      </c>
      <c r="J25" s="62" t="s">
        <v>158</v>
      </c>
      <c r="K25" s="63" t="s">
        <v>220</v>
      </c>
      <c r="L25" s="67"/>
      <c r="M25" s="34" t="s">
        <v>51</v>
      </c>
      <c r="N25" s="67"/>
      <c r="O25" s="34"/>
      <c r="P25" s="34"/>
      <c r="Q25" s="68"/>
      <c r="R25" s="65"/>
      <c r="S25" s="60"/>
      <c r="T25" s="60"/>
    </row>
    <row r="26" spans="1:20" ht="45" x14ac:dyDescent="0.25">
      <c r="A26" s="41" t="s">
        <v>956</v>
      </c>
      <c r="B26" s="38">
        <v>41791</v>
      </c>
      <c r="C26" s="44" t="s">
        <v>957</v>
      </c>
      <c r="D26" s="47" t="s">
        <v>478</v>
      </c>
      <c r="E26" s="40">
        <v>41679</v>
      </c>
      <c r="F26" s="40" t="e">
        <f>Table1[[#This Row],[Target implementation date]]-10*7</f>
        <v>#VALUE!</v>
      </c>
      <c r="G26" s="40" t="str">
        <f>IFERROR(Table1[[#This Row],[Target implementation date]]-4*7,"")</f>
        <v/>
      </c>
      <c r="H26" s="40" t="e">
        <f>Table1[[#This Row],[Target implementation date]]</f>
        <v>#VALUE!</v>
      </c>
      <c r="I26" s="53" t="s">
        <v>78</v>
      </c>
      <c r="J26" s="53" t="s">
        <v>76</v>
      </c>
      <c r="K26" s="54" t="s">
        <v>773</v>
      </c>
      <c r="L26" s="50" t="s">
        <v>51</v>
      </c>
      <c r="M26" s="48"/>
      <c r="N26" s="48"/>
      <c r="O26" s="50"/>
      <c r="P26" s="50"/>
      <c r="Q26" s="66"/>
      <c r="R26" s="66"/>
      <c r="S26" s="117"/>
      <c r="T26" s="66" t="s">
        <v>958</v>
      </c>
    </row>
    <row r="27" spans="1:20" ht="60" x14ac:dyDescent="0.25">
      <c r="A27" s="27" t="s">
        <v>959</v>
      </c>
      <c r="B27" s="36">
        <v>41791</v>
      </c>
      <c r="C27" s="43" t="s">
        <v>960</v>
      </c>
      <c r="D27" s="33" t="s">
        <v>478</v>
      </c>
      <c r="E27" s="28">
        <v>41679</v>
      </c>
      <c r="F27" s="28" t="e">
        <f>Table1[[#This Row],[Target implementation date]]-10*7</f>
        <v>#VALUE!</v>
      </c>
      <c r="G27" s="28" t="str">
        <f>IFERROR(Table1[[#This Row],[Target implementation date]]-4*7,"")</f>
        <v/>
      </c>
      <c r="H27" s="28" t="e">
        <f>Table1[[#This Row],[Target implementation date]]</f>
        <v>#VALUE!</v>
      </c>
      <c r="I27" s="62" t="s">
        <v>78</v>
      </c>
      <c r="J27" s="62" t="s">
        <v>76</v>
      </c>
      <c r="K27" s="63" t="s">
        <v>961</v>
      </c>
      <c r="L27" s="34" t="s">
        <v>51</v>
      </c>
      <c r="M27" s="67"/>
      <c r="N27" s="67"/>
      <c r="O27" s="34"/>
      <c r="P27" s="34"/>
      <c r="Q27" s="68"/>
      <c r="R27" s="68"/>
      <c r="S27" s="68"/>
      <c r="T27" s="68" t="s">
        <v>962</v>
      </c>
    </row>
    <row r="28" spans="1:20" ht="165" x14ac:dyDescent="0.25">
      <c r="A28" s="41" t="s">
        <v>963</v>
      </c>
      <c r="B28" s="38">
        <v>41791</v>
      </c>
      <c r="C28" s="44" t="s">
        <v>964</v>
      </c>
      <c r="D28" s="47" t="s">
        <v>478</v>
      </c>
      <c r="E28" s="40">
        <v>41679</v>
      </c>
      <c r="F28" s="40" t="e">
        <f>Table1[[#This Row],[Target implementation date]]-10*7</f>
        <v>#VALUE!</v>
      </c>
      <c r="G28" s="40" t="str">
        <f>IFERROR(Table1[[#This Row],[Target implementation date]]-4*7,"")</f>
        <v/>
      </c>
      <c r="H28" s="40" t="e">
        <f>Table1[[#This Row],[Target implementation date]]</f>
        <v>#VALUE!</v>
      </c>
      <c r="I28" s="53" t="s">
        <v>59</v>
      </c>
      <c r="J28" s="53" t="s">
        <v>74</v>
      </c>
      <c r="K28" s="54" t="s">
        <v>965</v>
      </c>
      <c r="L28" s="50"/>
      <c r="M28" s="50"/>
      <c r="N28" s="50"/>
      <c r="O28" s="50" t="s">
        <v>51</v>
      </c>
      <c r="P28" s="50"/>
      <c r="Q28" s="61"/>
      <c r="R28" s="117"/>
      <c r="S28" s="118"/>
      <c r="T28" s="118" t="s">
        <v>966</v>
      </c>
    </row>
    <row r="29" spans="1:20" ht="60" x14ac:dyDescent="0.25">
      <c r="A29" s="27" t="s">
        <v>967</v>
      </c>
      <c r="B29" s="36">
        <v>41791</v>
      </c>
      <c r="C29" s="43" t="s">
        <v>968</v>
      </c>
      <c r="D29" s="33" t="s">
        <v>478</v>
      </c>
      <c r="E29" s="28">
        <v>41679</v>
      </c>
      <c r="F29" s="28" t="e">
        <f>Table1[[#This Row],[Target implementation date]]-10*7</f>
        <v>#VALUE!</v>
      </c>
      <c r="G29" s="28" t="str">
        <f>IFERROR(Table1[[#This Row],[Target implementation date]]-4*7,"")</f>
        <v/>
      </c>
      <c r="H29" s="28" t="e">
        <f>Table1[[#This Row],[Target implementation date]]</f>
        <v>#VALUE!</v>
      </c>
      <c r="I29" s="62" t="s">
        <v>59</v>
      </c>
      <c r="J29" s="62" t="s">
        <v>95</v>
      </c>
      <c r="K29" s="63" t="s">
        <v>249</v>
      </c>
      <c r="L29" s="34"/>
      <c r="M29" s="34"/>
      <c r="N29" s="34"/>
      <c r="O29" s="34"/>
      <c r="P29" s="34" t="s">
        <v>51</v>
      </c>
      <c r="Q29" s="65"/>
      <c r="R29" s="65"/>
      <c r="S29" s="60"/>
      <c r="T29" s="60"/>
    </row>
    <row r="30" spans="1:20" ht="135" x14ac:dyDescent="0.25">
      <c r="A30" s="41" t="s">
        <v>969</v>
      </c>
      <c r="B30" s="38">
        <v>41791</v>
      </c>
      <c r="C30" s="44" t="s">
        <v>970</v>
      </c>
      <c r="D30" s="47" t="s">
        <v>478</v>
      </c>
      <c r="E30" s="40">
        <v>41718</v>
      </c>
      <c r="F30" s="40" t="e">
        <f>Table1[[#This Row],[Target implementation date]]-10*7</f>
        <v>#VALUE!</v>
      </c>
      <c r="G30" s="40" t="str">
        <f>IFERROR(Table1[[#This Row],[Target implementation date]]-4*7,"")</f>
        <v/>
      </c>
      <c r="H30" s="40" t="e">
        <f>Table1[[#This Row],[Target implementation date]]</f>
        <v>#VALUE!</v>
      </c>
      <c r="I30" s="69" t="s">
        <v>78</v>
      </c>
      <c r="J30" s="53" t="s">
        <v>76</v>
      </c>
      <c r="K30" s="44" t="s">
        <v>971</v>
      </c>
      <c r="L30" s="50" t="s">
        <v>51</v>
      </c>
      <c r="M30" s="50"/>
      <c r="N30" s="50"/>
      <c r="O30" s="50" t="s">
        <v>51</v>
      </c>
      <c r="P30" s="50"/>
      <c r="Q30" s="61"/>
      <c r="R30" s="61"/>
      <c r="T30" s="118" t="s">
        <v>972</v>
      </c>
    </row>
    <row r="31" spans="1:20" ht="45" x14ac:dyDescent="0.25">
      <c r="A31" s="27" t="s">
        <v>973</v>
      </c>
      <c r="B31" s="36">
        <v>41791</v>
      </c>
      <c r="C31" s="43" t="s">
        <v>974</v>
      </c>
      <c r="D31" s="33" t="s">
        <v>478</v>
      </c>
      <c r="E31" s="28">
        <v>41679</v>
      </c>
      <c r="F31" s="28" t="e">
        <f>Table1[[#This Row],[Target implementation date]]-10*7</f>
        <v>#VALUE!</v>
      </c>
      <c r="G31" s="28" t="str">
        <f>IFERROR(Table1[[#This Row],[Target implementation date]]-4*7,"")</f>
        <v/>
      </c>
      <c r="H31" s="28" t="e">
        <f>Table1[[#This Row],[Target implementation date]]</f>
        <v>#VALUE!</v>
      </c>
      <c r="I31" s="70" t="s">
        <v>59</v>
      </c>
      <c r="J31" s="62" t="s">
        <v>145</v>
      </c>
      <c r="K31" s="63" t="s">
        <v>975</v>
      </c>
      <c r="L31" s="34"/>
      <c r="M31" s="34"/>
      <c r="N31" s="34"/>
      <c r="O31" s="34"/>
      <c r="P31" s="34" t="s">
        <v>51</v>
      </c>
      <c r="Q31" s="65"/>
      <c r="R31" s="60"/>
      <c r="S31" s="60"/>
      <c r="T31" s="68" t="s">
        <v>976</v>
      </c>
    </row>
    <row r="32" spans="1:20" ht="75" x14ac:dyDescent="0.25">
      <c r="A32" s="41" t="s">
        <v>977</v>
      </c>
      <c r="B32" s="38">
        <v>41791</v>
      </c>
      <c r="C32" s="44" t="s">
        <v>978</v>
      </c>
      <c r="D32" s="47" t="s">
        <v>478</v>
      </c>
      <c r="E32" s="40">
        <v>41732</v>
      </c>
      <c r="F32" s="40">
        <v>41732</v>
      </c>
      <c r="G32" s="40" t="str">
        <f>IFERROR(Table1[[#This Row],[Target implementation date]]-4*7,"")</f>
        <v/>
      </c>
      <c r="H32" s="40" t="e">
        <f>Table1[[#This Row],[Target implementation date]]</f>
        <v>#VALUE!</v>
      </c>
      <c r="I32" s="40" t="s">
        <v>52</v>
      </c>
      <c r="J32" s="40" t="s">
        <v>186</v>
      </c>
      <c r="K32" s="44" t="s">
        <v>979</v>
      </c>
      <c r="L32" s="47"/>
      <c r="M32" s="50" t="s">
        <v>51</v>
      </c>
      <c r="N32" s="47"/>
      <c r="O32" s="47"/>
      <c r="P32" s="47"/>
      <c r="Q32" s="47"/>
      <c r="R32" s="47"/>
      <c r="S32" s="59"/>
    </row>
    <row r="33" spans="1:20" ht="45" x14ac:dyDescent="0.25">
      <c r="A33" s="41" t="s">
        <v>980</v>
      </c>
      <c r="B33" s="40">
        <v>41791</v>
      </c>
      <c r="C33" s="44" t="s">
        <v>981</v>
      </c>
      <c r="D33" s="47" t="s">
        <v>810</v>
      </c>
      <c r="E33" s="40">
        <v>41760</v>
      </c>
      <c r="F33" s="40">
        <v>41791</v>
      </c>
      <c r="G33" s="40">
        <v>41791</v>
      </c>
      <c r="H33" s="40">
        <v>41791</v>
      </c>
      <c r="I33" s="40" t="s">
        <v>84</v>
      </c>
      <c r="J33" s="40" t="s">
        <v>982</v>
      </c>
      <c r="K33" s="71" t="str">
        <f>HYPERLINK("http://www.shafafiya.org/dictionary/guidance/materials/DSP261_EncounterStartEndDefinition.zip?","DSP261_EncounterStartEndDefinition.zip")</f>
        <v>DSP261_EncounterStartEndDefinition.zip</v>
      </c>
      <c r="L33" s="47"/>
      <c r="M33" s="47"/>
      <c r="N33" s="47"/>
      <c r="O33" s="47"/>
      <c r="P33" s="47"/>
      <c r="Q33" s="47"/>
      <c r="R33" s="47"/>
      <c r="S33" s="59"/>
    </row>
    <row r="34" spans="1:20" ht="150" x14ac:dyDescent="0.25">
      <c r="A34" s="27" t="s">
        <v>983</v>
      </c>
      <c r="B34" s="28">
        <v>41791</v>
      </c>
      <c r="C34" s="43" t="s">
        <v>984</v>
      </c>
      <c r="D34" s="33" t="s">
        <v>478</v>
      </c>
      <c r="E34" s="28">
        <v>41760</v>
      </c>
      <c r="F34" s="28">
        <v>41791</v>
      </c>
      <c r="G34" s="28">
        <v>41791</v>
      </c>
      <c r="H34" s="28">
        <v>41791</v>
      </c>
      <c r="I34" s="28" t="s">
        <v>48</v>
      </c>
      <c r="J34" s="28" t="s">
        <v>81</v>
      </c>
      <c r="K34" s="43" t="s">
        <v>985</v>
      </c>
      <c r="L34" s="34" t="s">
        <v>51</v>
      </c>
      <c r="M34" s="34" t="s">
        <v>51</v>
      </c>
      <c r="N34" s="34" t="s">
        <v>51</v>
      </c>
      <c r="O34" s="34" t="s">
        <v>51</v>
      </c>
      <c r="P34" s="34" t="s">
        <v>51</v>
      </c>
      <c r="Q34" s="34" t="s">
        <v>51</v>
      </c>
      <c r="R34" s="119"/>
      <c r="S34" s="60"/>
      <c r="T34" s="129" t="s">
        <v>986</v>
      </c>
    </row>
  </sheetData>
  <autoFilter ref="A1:S34" xr:uid="{00000000-0009-0000-0000-000024000000}"/>
  <dataValidations count="2">
    <dataValidation type="date" allowBlank="1" showInputMessage="1" showErrorMessage="1" sqref="I5 S5 S7 S2:S3 E2:H34 B2:B34 I32" xr:uid="{00000000-0002-0000-2400-000000000000}">
      <formula1>39448</formula1>
      <formula2>2958101</formula2>
    </dataValidation>
    <dataValidation type="list" allowBlank="1" showInputMessage="1" showErrorMessage="1" sqref="D2:D34" xr:uid="{00000000-0002-0000-2400-000001000000}">
      <formula1>"Definitions,Validation,Schema,Multi"</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7C7C5-EBBC-4A18-B5BF-841CE13CE7B5}">
  <dimension ref="A1:U10"/>
  <sheetViews>
    <sheetView zoomScale="91" zoomScaleNormal="76" workbookViewId="0">
      <selection activeCell="H15" sqref="H15"/>
    </sheetView>
  </sheetViews>
  <sheetFormatPr defaultColWidth="9.140625" defaultRowHeight="15" x14ac:dyDescent="0.25"/>
  <cols>
    <col min="1" max="1" width="11.42578125" bestFit="1" customWidth="1"/>
    <col min="2" max="2" width="31" customWidth="1"/>
    <col min="3" max="3" width="10.140625" bestFit="1" customWidth="1"/>
    <col min="4" max="4" width="13.5703125" customWidth="1"/>
    <col min="5" max="5" width="10.7109375" bestFit="1" customWidth="1"/>
    <col min="6" max="6" width="11.42578125" bestFit="1" customWidth="1"/>
    <col min="7" max="7" width="10.42578125" bestFit="1" customWidth="1"/>
    <col min="8" max="8" width="11.42578125" bestFit="1" customWidth="1"/>
    <col min="9" max="9" width="9.5703125" customWidth="1"/>
    <col min="10" max="10" width="16.140625" customWidth="1"/>
    <col min="11" max="11" width="70.7109375" customWidth="1"/>
    <col min="17" max="18" width="9.140625" style="123"/>
    <col min="20" max="20" width="11.5703125" bestFit="1" customWidth="1"/>
    <col min="21" max="21" width="10.140625" bestFit="1" customWidth="1"/>
  </cols>
  <sheetData>
    <row r="1" spans="1:21"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14" t="s">
        <v>525</v>
      </c>
      <c r="R1" s="214" t="s">
        <v>993</v>
      </c>
      <c r="S1" s="224" t="s">
        <v>45</v>
      </c>
      <c r="T1" s="224" t="s">
        <v>46</v>
      </c>
      <c r="U1" s="224" t="s">
        <v>47</v>
      </c>
    </row>
    <row r="2" spans="1:21" s="211" customFormat="1" ht="32.25" customHeight="1" x14ac:dyDescent="0.25">
      <c r="A2" s="443">
        <v>46082</v>
      </c>
      <c r="B2" s="444" t="s">
        <v>994</v>
      </c>
      <c r="C2" s="444" t="s">
        <v>478</v>
      </c>
      <c r="D2" s="72">
        <v>46082</v>
      </c>
      <c r="E2" s="72">
        <v>46082</v>
      </c>
      <c r="F2" s="72">
        <v>46082</v>
      </c>
      <c r="G2" s="72">
        <v>46082</v>
      </c>
      <c r="H2" s="445">
        <v>30</v>
      </c>
      <c r="I2" s="116" t="s">
        <v>48</v>
      </c>
      <c r="J2" s="116" t="s">
        <v>81</v>
      </c>
      <c r="K2" s="396" t="s">
        <v>82</v>
      </c>
      <c r="L2" s="217"/>
      <c r="M2" s="446"/>
      <c r="N2" s="217"/>
      <c r="O2" s="138"/>
      <c r="P2" s="143"/>
      <c r="Q2" s="447"/>
      <c r="R2" s="296" t="s">
        <v>51</v>
      </c>
      <c r="S2" s="110"/>
      <c r="T2" s="448">
        <v>46082</v>
      </c>
      <c r="U2" s="449"/>
    </row>
    <row r="3" spans="1:21" s="211" customFormat="1" ht="37.5" customHeight="1" x14ac:dyDescent="0.25">
      <c r="A3" s="443">
        <v>46082</v>
      </c>
      <c r="B3" s="436" t="s">
        <v>994</v>
      </c>
      <c r="C3" s="436" t="s">
        <v>478</v>
      </c>
      <c r="D3" s="72">
        <v>46082</v>
      </c>
      <c r="E3" s="72">
        <v>46082</v>
      </c>
      <c r="F3" s="72">
        <v>46082</v>
      </c>
      <c r="G3" s="72">
        <v>46082</v>
      </c>
      <c r="H3" s="450">
        <v>31</v>
      </c>
      <c r="I3" s="363" t="s">
        <v>52</v>
      </c>
      <c r="J3" s="363" t="s">
        <v>61</v>
      </c>
      <c r="K3" s="451" t="s">
        <v>83</v>
      </c>
      <c r="L3" s="403"/>
      <c r="M3" s="452"/>
      <c r="N3" s="403"/>
      <c r="O3" s="225"/>
      <c r="P3" s="55"/>
      <c r="Q3" s="393"/>
      <c r="R3" s="297" t="s">
        <v>51</v>
      </c>
      <c r="S3" s="61"/>
      <c r="T3" s="448">
        <v>46082</v>
      </c>
      <c r="U3" s="453"/>
    </row>
    <row r="4" spans="1:21" s="211" customFormat="1" ht="30.75" customHeight="1" x14ac:dyDescent="0.25">
      <c r="A4" s="443">
        <v>46082</v>
      </c>
      <c r="B4" s="437" t="s">
        <v>994</v>
      </c>
      <c r="C4" s="437" t="s">
        <v>478</v>
      </c>
      <c r="D4" s="72">
        <v>46082</v>
      </c>
      <c r="E4" s="72">
        <v>46082</v>
      </c>
      <c r="F4" s="72">
        <v>46082</v>
      </c>
      <c r="G4" s="72">
        <v>46082</v>
      </c>
      <c r="H4" s="454">
        <f>H3</f>
        <v>31</v>
      </c>
      <c r="I4" s="388" t="s">
        <v>84</v>
      </c>
      <c r="J4" s="388" t="s">
        <v>85</v>
      </c>
      <c r="K4" s="455" t="str">
        <f>K3</f>
        <v>Both Claim.ProviderID and Encounter.FacilityID must be valid HAAD, DHA or MOH provider HAAD licenses or have @value if present</v>
      </c>
      <c r="L4" s="404"/>
      <c r="M4" s="456"/>
      <c r="N4" s="404"/>
      <c r="O4" s="360"/>
      <c r="P4" s="64"/>
      <c r="Q4" s="394"/>
      <c r="R4" s="414" t="s">
        <v>51</v>
      </c>
      <c r="S4" s="65"/>
      <c r="T4" s="448">
        <v>46082</v>
      </c>
      <c r="U4" s="457"/>
    </row>
    <row r="5" spans="1:21" ht="28.5" x14ac:dyDescent="0.25">
      <c r="A5" s="443">
        <v>46082</v>
      </c>
      <c r="B5" s="444" t="s">
        <v>994</v>
      </c>
      <c r="C5" s="444" t="s">
        <v>478</v>
      </c>
      <c r="D5" s="72">
        <v>46082</v>
      </c>
      <c r="E5" s="72">
        <v>46082</v>
      </c>
      <c r="F5" s="72">
        <v>46082</v>
      </c>
      <c r="G5" s="72">
        <v>46082</v>
      </c>
      <c r="H5" s="458">
        <v>61</v>
      </c>
      <c r="I5" s="459" t="s">
        <v>48</v>
      </c>
      <c r="J5" s="459" t="s">
        <v>125</v>
      </c>
      <c r="K5" s="460" t="s">
        <v>126</v>
      </c>
      <c r="L5" s="217"/>
      <c r="M5" s="446"/>
      <c r="N5" s="217"/>
      <c r="O5" s="138"/>
      <c r="P5" s="143"/>
      <c r="Q5" s="447"/>
      <c r="R5" s="296" t="s">
        <v>51</v>
      </c>
      <c r="S5" s="110"/>
      <c r="T5" s="448">
        <v>46082</v>
      </c>
      <c r="U5" s="449"/>
    </row>
    <row r="6" spans="1:21" ht="65.25" customHeight="1" x14ac:dyDescent="0.25">
      <c r="A6" s="443">
        <v>46082</v>
      </c>
      <c r="B6" s="444" t="s">
        <v>994</v>
      </c>
      <c r="C6" s="444" t="s">
        <v>478</v>
      </c>
      <c r="D6" s="72">
        <v>46082</v>
      </c>
      <c r="E6" s="72">
        <v>46082</v>
      </c>
      <c r="F6" s="72">
        <v>46082</v>
      </c>
      <c r="G6" s="72">
        <v>46082</v>
      </c>
      <c r="H6" s="445">
        <v>93</v>
      </c>
      <c r="I6" s="116" t="s">
        <v>52</v>
      </c>
      <c r="J6" s="116" t="s">
        <v>74</v>
      </c>
      <c r="K6" s="396" t="s">
        <v>165</v>
      </c>
      <c r="L6" s="217"/>
      <c r="M6" s="446"/>
      <c r="N6" s="217"/>
      <c r="O6" s="138"/>
      <c r="P6" s="143"/>
      <c r="Q6" s="447"/>
      <c r="R6" s="296" t="s">
        <v>51</v>
      </c>
      <c r="S6" s="110"/>
      <c r="T6" s="448">
        <v>46082</v>
      </c>
      <c r="U6" s="449"/>
    </row>
    <row r="7" spans="1:21" ht="28.5" x14ac:dyDescent="0.25">
      <c r="A7" s="443">
        <v>46082</v>
      </c>
      <c r="B7" s="444" t="s">
        <v>994</v>
      </c>
      <c r="C7" s="444" t="s">
        <v>478</v>
      </c>
      <c r="D7" s="72">
        <v>46082</v>
      </c>
      <c r="E7" s="72">
        <v>46082</v>
      </c>
      <c r="F7" s="72">
        <v>46082</v>
      </c>
      <c r="G7" s="72">
        <v>46082</v>
      </c>
      <c r="H7" s="458">
        <v>388</v>
      </c>
      <c r="I7" s="459" t="s">
        <v>78</v>
      </c>
      <c r="J7" s="459" t="s">
        <v>79</v>
      </c>
      <c r="K7" s="396" t="s">
        <v>995</v>
      </c>
      <c r="L7" s="217"/>
      <c r="M7" s="296"/>
      <c r="N7" s="217"/>
      <c r="O7" s="138"/>
      <c r="P7" s="143"/>
      <c r="Q7" s="461"/>
      <c r="R7" s="296" t="s">
        <v>51</v>
      </c>
      <c r="S7" s="110"/>
      <c r="T7" s="448">
        <v>46082</v>
      </c>
    </row>
    <row r="8" spans="1:21" ht="30" x14ac:dyDescent="0.25">
      <c r="A8" s="443">
        <v>46082</v>
      </c>
      <c r="B8" s="444" t="s">
        <v>994</v>
      </c>
      <c r="C8" s="444" t="s">
        <v>478</v>
      </c>
      <c r="D8" s="72">
        <v>46082</v>
      </c>
      <c r="E8" s="72">
        <v>46082</v>
      </c>
      <c r="F8" s="72">
        <v>46082</v>
      </c>
      <c r="G8" s="72">
        <v>46082</v>
      </c>
      <c r="H8" s="458">
        <v>389</v>
      </c>
      <c r="I8" s="459" t="s">
        <v>78</v>
      </c>
      <c r="J8" s="459" t="s">
        <v>145</v>
      </c>
      <c r="K8" s="396" t="s">
        <v>996</v>
      </c>
      <c r="L8" s="217"/>
      <c r="M8" s="296"/>
      <c r="N8" s="217"/>
      <c r="O8" s="138"/>
      <c r="P8" s="143"/>
      <c r="Q8" s="461"/>
      <c r="R8" s="296" t="s">
        <v>51</v>
      </c>
      <c r="S8" s="110"/>
      <c r="T8" s="448">
        <v>46082</v>
      </c>
    </row>
    <row r="9" spans="1:21" ht="28.5" x14ac:dyDescent="0.25">
      <c r="A9" s="443">
        <v>46082</v>
      </c>
      <c r="B9" s="444" t="s">
        <v>994</v>
      </c>
      <c r="C9" s="444" t="s">
        <v>478</v>
      </c>
      <c r="D9" s="72">
        <v>46082</v>
      </c>
      <c r="E9" s="72">
        <v>46082</v>
      </c>
      <c r="F9" s="72">
        <v>46082</v>
      </c>
      <c r="G9" s="72">
        <v>46082</v>
      </c>
      <c r="H9" s="458">
        <v>390</v>
      </c>
      <c r="I9" s="459" t="s">
        <v>78</v>
      </c>
      <c r="J9" s="116" t="s">
        <v>88</v>
      </c>
      <c r="K9" s="396" t="s">
        <v>997</v>
      </c>
      <c r="L9" s="217"/>
      <c r="M9" s="296"/>
      <c r="N9" s="217"/>
      <c r="O9" s="138"/>
      <c r="P9" s="143"/>
      <c r="Q9" s="461"/>
      <c r="R9" s="296" t="s">
        <v>51</v>
      </c>
      <c r="S9" s="110"/>
      <c r="T9" s="448">
        <v>46082</v>
      </c>
    </row>
    <row r="10" spans="1:21" ht="60" x14ac:dyDescent="0.25">
      <c r="A10" s="443">
        <v>46082</v>
      </c>
      <c r="B10" s="444" t="s">
        <v>994</v>
      </c>
      <c r="C10" s="444" t="s">
        <v>478</v>
      </c>
      <c r="D10" s="72">
        <v>46082</v>
      </c>
      <c r="E10" s="72">
        <v>46082</v>
      </c>
      <c r="F10" s="72">
        <v>46082</v>
      </c>
      <c r="G10" s="72">
        <v>46082</v>
      </c>
      <c r="H10" s="458">
        <v>391</v>
      </c>
      <c r="I10" s="116" t="s">
        <v>52</v>
      </c>
      <c r="J10" s="116" t="s">
        <v>74</v>
      </c>
      <c r="K10" s="396" t="s">
        <v>998</v>
      </c>
      <c r="L10" s="217"/>
      <c r="M10" s="296"/>
      <c r="N10" s="217"/>
      <c r="O10" s="138"/>
      <c r="P10" s="143"/>
      <c r="Q10" s="461"/>
      <c r="R10" s="296" t="s">
        <v>51</v>
      </c>
      <c r="S10" s="110"/>
      <c r="T10" s="448">
        <v>46082</v>
      </c>
    </row>
  </sheetData>
  <dataValidations count="1">
    <dataValidation type="list" allowBlank="1" showInputMessage="1" showErrorMessage="1" sqref="C2:C12" xr:uid="{81381B65-97B0-4964-B1B2-BF86A703F4D8}">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CF53-1D51-4D26-A01D-C045BBA7106B}">
  <dimension ref="A1:T6"/>
  <sheetViews>
    <sheetView zoomScale="91" zoomScaleNormal="76" workbookViewId="0">
      <selection activeCell="D9" sqref="D9"/>
    </sheetView>
  </sheetViews>
  <sheetFormatPr defaultColWidth="9.140625" defaultRowHeight="15" x14ac:dyDescent="0.25"/>
  <cols>
    <col min="1" max="1" width="11.42578125" bestFit="1" customWidth="1"/>
    <col min="2" max="2" width="31" customWidth="1"/>
    <col min="3" max="3" width="10.140625" bestFit="1" customWidth="1"/>
    <col min="4" max="4" width="13.5703125"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2.4257812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28.5" x14ac:dyDescent="0.25">
      <c r="A2" s="437"/>
      <c r="B2" s="436"/>
      <c r="C2" s="436"/>
      <c r="D2" s="76"/>
      <c r="E2" s="76"/>
      <c r="F2" s="76"/>
      <c r="G2" s="76"/>
      <c r="H2" s="362"/>
      <c r="I2" s="363"/>
      <c r="J2" s="363"/>
      <c r="K2" s="364"/>
      <c r="L2" s="403"/>
      <c r="M2" s="297"/>
      <c r="N2" s="403"/>
      <c r="O2" s="225"/>
      <c r="P2" s="55"/>
      <c r="Q2" s="393"/>
      <c r="R2" s="61"/>
      <c r="S2" s="439"/>
    </row>
    <row r="3" spans="1:20" ht="105" x14ac:dyDescent="0.25">
      <c r="A3" s="462">
        <v>45693</v>
      </c>
      <c r="B3" s="462" t="s">
        <v>999</v>
      </c>
      <c r="C3" s="462" t="s">
        <v>478</v>
      </c>
      <c r="D3" s="463">
        <v>45693</v>
      </c>
      <c r="E3" s="463">
        <v>45941</v>
      </c>
      <c r="F3" s="463">
        <v>45941</v>
      </c>
      <c r="G3" s="463">
        <v>45960</v>
      </c>
      <c r="H3" s="464">
        <v>384</v>
      </c>
      <c r="I3" s="465" t="s">
        <v>84</v>
      </c>
      <c r="J3" s="465" t="s">
        <v>97</v>
      </c>
      <c r="K3" s="466" t="s">
        <v>1006</v>
      </c>
      <c r="L3" s="467" t="s">
        <v>51</v>
      </c>
      <c r="M3" s="468"/>
      <c r="N3" s="469"/>
      <c r="O3" s="467"/>
      <c r="P3" s="470"/>
      <c r="Q3" s="467"/>
      <c r="R3" s="471"/>
      <c r="S3" s="472">
        <v>45693</v>
      </c>
    </row>
    <row r="4" spans="1:20" ht="75" x14ac:dyDescent="0.25">
      <c r="A4" s="473">
        <v>45693</v>
      </c>
      <c r="B4" s="473" t="s">
        <v>1001</v>
      </c>
      <c r="C4" s="473" t="s">
        <v>478</v>
      </c>
      <c r="D4" s="474">
        <v>45693</v>
      </c>
      <c r="E4" s="474">
        <v>45693</v>
      </c>
      <c r="F4" s="474">
        <v>45693</v>
      </c>
      <c r="G4" s="474">
        <v>45693</v>
      </c>
      <c r="H4" s="475">
        <v>385</v>
      </c>
      <c r="I4" s="476" t="s">
        <v>78</v>
      </c>
      <c r="J4" s="476" t="s">
        <v>88</v>
      </c>
      <c r="K4" s="475" t="s">
        <v>1002</v>
      </c>
      <c r="L4" s="477" t="s">
        <v>51</v>
      </c>
      <c r="M4" s="478"/>
      <c r="N4" s="479"/>
      <c r="O4" s="477" t="s">
        <v>51</v>
      </c>
      <c r="P4" s="478"/>
      <c r="Q4" s="480"/>
      <c r="R4" s="481"/>
      <c r="S4" s="472">
        <v>45693</v>
      </c>
      <c r="T4" s="482"/>
    </row>
    <row r="5" spans="1:20" ht="60" x14ac:dyDescent="0.25">
      <c r="A5" s="462">
        <v>45693</v>
      </c>
      <c r="B5" s="462" t="s">
        <v>1003</v>
      </c>
      <c r="C5" s="462" t="s">
        <v>478</v>
      </c>
      <c r="D5" s="463">
        <v>45693</v>
      </c>
      <c r="E5" s="463">
        <v>45941</v>
      </c>
      <c r="F5" s="463">
        <v>45941</v>
      </c>
      <c r="G5" s="463">
        <v>45960</v>
      </c>
      <c r="H5" s="464">
        <v>386</v>
      </c>
      <c r="I5" s="483" t="s">
        <v>84</v>
      </c>
      <c r="J5" s="483" t="s">
        <v>97</v>
      </c>
      <c r="K5" s="484" t="s">
        <v>1007</v>
      </c>
      <c r="L5" s="467" t="s">
        <v>51</v>
      </c>
      <c r="M5" s="470"/>
      <c r="N5" s="469"/>
      <c r="O5" s="467"/>
      <c r="P5" s="470"/>
      <c r="Q5" s="467"/>
      <c r="R5" s="471"/>
      <c r="S5" s="472">
        <v>45693</v>
      </c>
      <c r="T5" s="485"/>
    </row>
    <row r="6" spans="1:20" ht="27" x14ac:dyDescent="0.25">
      <c r="A6" s="473"/>
      <c r="B6" s="473"/>
      <c r="C6" s="473"/>
      <c r="D6" s="474"/>
      <c r="E6" s="474"/>
      <c r="F6" s="474"/>
      <c r="G6" s="474"/>
      <c r="H6" s="475"/>
      <c r="I6" s="486"/>
      <c r="J6" s="486"/>
      <c r="K6" s="487"/>
      <c r="L6" s="477"/>
      <c r="M6" s="478"/>
      <c r="N6" s="479"/>
      <c r="O6" s="477"/>
      <c r="P6" s="478"/>
      <c r="Q6" s="480"/>
      <c r="R6" s="481"/>
      <c r="S6" s="472"/>
      <c r="T6" s="482"/>
    </row>
  </sheetData>
  <dataValidations count="2">
    <dataValidation type="list" allowBlank="1" showInputMessage="1" showErrorMessage="1" sqref="C3:C6" xr:uid="{82ABB240-0455-4DF7-9F5B-4746C382CF92}">
      <formula1>"Definitions,Validation,Schema,Multi,Web services"</formula1>
    </dataValidation>
    <dataValidation type="list" allowBlank="1" showInputMessage="1" showErrorMessage="1" sqref="C2" xr:uid="{A0F3CFA0-8E65-462B-8F13-88F864FF8F05}">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3509-3A9C-4237-9F33-83A4C61710A1}">
  <dimension ref="A1:T7"/>
  <sheetViews>
    <sheetView zoomScale="91" zoomScaleNormal="76" workbookViewId="0">
      <selection activeCell="K20" sqref="K20"/>
    </sheetView>
  </sheetViews>
  <sheetFormatPr defaultColWidth="9.140625" defaultRowHeight="15" x14ac:dyDescent="0.25"/>
  <cols>
    <col min="1" max="1" width="11.42578125" bestFit="1" customWidth="1"/>
    <col min="2" max="2" width="31" customWidth="1"/>
    <col min="3" max="3" width="10.140625" bestFit="1" customWidth="1"/>
    <col min="4" max="4" width="13.5703125"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30" x14ac:dyDescent="0.25">
      <c r="A2" s="437">
        <v>45930</v>
      </c>
      <c r="B2" s="436" t="s">
        <v>526</v>
      </c>
      <c r="C2" s="436" t="s">
        <v>478</v>
      </c>
      <c r="D2" s="76">
        <v>45902</v>
      </c>
      <c r="E2" s="76">
        <v>45908</v>
      </c>
      <c r="F2" s="76">
        <v>45910</v>
      </c>
      <c r="G2" s="76">
        <v>45930</v>
      </c>
      <c r="H2" s="362">
        <v>93</v>
      </c>
      <c r="I2" s="363" t="s">
        <v>52</v>
      </c>
      <c r="J2" s="363" t="s">
        <v>74</v>
      </c>
      <c r="K2" s="364" t="s">
        <v>987</v>
      </c>
      <c r="L2" s="403"/>
      <c r="M2" s="297"/>
      <c r="N2" s="403"/>
      <c r="O2" s="225"/>
      <c r="P2" s="55"/>
      <c r="Q2" s="393" t="s">
        <v>51</v>
      </c>
      <c r="R2" s="61"/>
      <c r="S2" s="439">
        <v>45930</v>
      </c>
    </row>
    <row r="3" spans="1:20" ht="30" x14ac:dyDescent="0.25">
      <c r="A3" s="438">
        <v>45930</v>
      </c>
      <c r="B3" s="436" t="s">
        <v>526</v>
      </c>
      <c r="C3" s="436" t="s">
        <v>478</v>
      </c>
      <c r="D3" s="76">
        <v>45902</v>
      </c>
      <c r="E3" s="76">
        <v>45908</v>
      </c>
      <c r="F3" s="76">
        <v>45910</v>
      </c>
      <c r="G3" s="76">
        <v>45930</v>
      </c>
      <c r="H3" s="362">
        <v>61</v>
      </c>
      <c r="I3" s="363" t="s">
        <v>48</v>
      </c>
      <c r="J3" s="363" t="s">
        <v>125</v>
      </c>
      <c r="K3" s="364" t="s">
        <v>126</v>
      </c>
      <c r="L3" s="403"/>
      <c r="M3" s="297"/>
      <c r="N3" s="403"/>
      <c r="O3" s="225"/>
      <c r="P3" s="55"/>
      <c r="Q3" s="393" t="s">
        <v>51</v>
      </c>
      <c r="R3" s="61"/>
      <c r="S3" s="440">
        <v>45930</v>
      </c>
      <c r="T3" s="442"/>
    </row>
    <row r="4" spans="1:20" ht="30" x14ac:dyDescent="0.25">
      <c r="A4" s="437">
        <v>45930</v>
      </c>
      <c r="B4" s="436" t="s">
        <v>526</v>
      </c>
      <c r="C4" s="436" t="s">
        <v>478</v>
      </c>
      <c r="D4" s="76">
        <v>45922</v>
      </c>
      <c r="E4" s="76">
        <v>45923</v>
      </c>
      <c r="F4" s="76">
        <v>45924</v>
      </c>
      <c r="G4" s="76">
        <v>45930</v>
      </c>
      <c r="H4" s="387">
        <v>92</v>
      </c>
      <c r="I4" s="388" t="s">
        <v>48</v>
      </c>
      <c r="J4" s="388" t="s">
        <v>89</v>
      </c>
      <c r="K4" s="441" t="s">
        <v>164</v>
      </c>
      <c r="L4" s="404"/>
      <c r="M4" s="64"/>
      <c r="N4" s="404"/>
      <c r="O4" s="360"/>
      <c r="P4" s="64"/>
      <c r="Q4" s="394" t="s">
        <v>51</v>
      </c>
      <c r="R4" s="65"/>
      <c r="S4" s="439">
        <v>45930</v>
      </c>
      <c r="T4" s="442"/>
    </row>
    <row r="5" spans="1:20" ht="28.5" x14ac:dyDescent="0.25">
      <c r="A5" s="438"/>
      <c r="B5" s="436"/>
      <c r="C5" s="436"/>
      <c r="D5" s="76"/>
      <c r="E5" s="76"/>
      <c r="F5" s="76"/>
      <c r="G5" s="76"/>
      <c r="H5" s="362"/>
      <c r="I5" s="363"/>
      <c r="J5" s="363"/>
      <c r="K5" s="364"/>
      <c r="L5" s="403"/>
      <c r="M5" s="297"/>
      <c r="N5" s="403"/>
      <c r="O5" s="225"/>
      <c r="P5" s="55"/>
      <c r="Q5" s="393"/>
      <c r="R5" s="61"/>
      <c r="S5" s="421"/>
    </row>
    <row r="6" spans="1:20" ht="28.5" x14ac:dyDescent="0.25">
      <c r="A6" s="437"/>
      <c r="B6" s="437"/>
      <c r="C6" s="437"/>
      <c r="D6" s="356"/>
      <c r="E6" s="356"/>
      <c r="F6" s="356"/>
      <c r="G6" s="356"/>
      <c r="H6" s="365"/>
      <c r="I6" s="366"/>
      <c r="J6" s="366"/>
      <c r="K6" s="365"/>
      <c r="L6" s="404"/>
      <c r="M6" s="64"/>
      <c r="N6" s="404"/>
      <c r="O6" s="360"/>
      <c r="P6" s="64"/>
      <c r="Q6" s="394"/>
      <c r="R6" s="65"/>
      <c r="S6" s="420"/>
      <c r="T6" s="361"/>
    </row>
    <row r="7" spans="1:20" ht="28.5" x14ac:dyDescent="0.25">
      <c r="A7" s="438"/>
      <c r="B7" s="436"/>
      <c r="C7" s="436"/>
      <c r="D7" s="76"/>
      <c r="E7" s="76"/>
      <c r="F7" s="76"/>
      <c r="G7" s="76"/>
      <c r="H7" s="362"/>
      <c r="I7" s="363"/>
      <c r="J7" s="363"/>
      <c r="K7" s="364"/>
      <c r="L7" s="403"/>
      <c r="M7" s="297"/>
      <c r="N7" s="403"/>
      <c r="O7" s="225"/>
      <c r="P7" s="55"/>
      <c r="Q7" s="393"/>
      <c r="R7" s="61"/>
      <c r="S7" s="421"/>
    </row>
  </sheetData>
  <dataValidations count="1">
    <dataValidation type="list" allowBlank="1" showInputMessage="1" showErrorMessage="1" sqref="C2:C9" xr:uid="{1C2B494A-71D4-41E6-BC00-AB0EDAF19C13}">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2DBE-C3E0-421E-9D81-55853C815050}">
  <dimension ref="A1:T5"/>
  <sheetViews>
    <sheetView zoomScale="91" zoomScaleNormal="76" workbookViewId="0"/>
  </sheetViews>
  <sheetFormatPr defaultColWidth="9.140625" defaultRowHeight="15" x14ac:dyDescent="0.25"/>
  <cols>
    <col min="1" max="1" width="11.42578125" bestFit="1" customWidth="1"/>
    <col min="2" max="2" width="31" customWidth="1"/>
    <col min="3" max="3" width="10.140625" bestFit="1" customWidth="1"/>
    <col min="4" max="4" width="13.5703125"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28.5" hidden="1" x14ac:dyDescent="0.25">
      <c r="A2" s="72"/>
      <c r="B2" s="114"/>
      <c r="C2" s="114"/>
      <c r="D2" s="72"/>
      <c r="E2" s="72"/>
      <c r="F2" s="72"/>
      <c r="G2" s="72"/>
      <c r="H2" s="228"/>
      <c r="I2" s="72"/>
      <c r="J2" s="72"/>
      <c r="K2" s="77"/>
      <c r="L2" s="217"/>
      <c r="M2" s="138"/>
      <c r="N2" s="217"/>
      <c r="O2" s="138"/>
      <c r="P2" s="143"/>
      <c r="Q2" s="358"/>
      <c r="R2" s="110"/>
      <c r="S2" s="276"/>
      <c r="T2" s="72"/>
    </row>
    <row r="3" spans="1:20" ht="30" x14ac:dyDescent="0.25">
      <c r="A3" s="438">
        <v>45901</v>
      </c>
      <c r="B3" s="436" t="s">
        <v>526</v>
      </c>
      <c r="C3" s="436" t="s">
        <v>478</v>
      </c>
      <c r="D3" s="76">
        <v>45880</v>
      </c>
      <c r="E3" s="76">
        <v>45887</v>
      </c>
      <c r="F3" s="76">
        <v>45887</v>
      </c>
      <c r="G3" s="76">
        <v>45901</v>
      </c>
      <c r="H3" s="362">
        <v>375</v>
      </c>
      <c r="I3" s="363" t="s">
        <v>52</v>
      </c>
      <c r="J3" s="363" t="s">
        <v>74</v>
      </c>
      <c r="K3" s="364" t="s">
        <v>463</v>
      </c>
      <c r="L3" s="403"/>
      <c r="M3" s="297"/>
      <c r="N3" s="403"/>
      <c r="O3" s="225"/>
      <c r="P3" s="55"/>
      <c r="Q3" s="393" t="s">
        <v>51</v>
      </c>
      <c r="R3" s="61"/>
      <c r="S3" s="421">
        <v>45901</v>
      </c>
      <c r="T3" s="359"/>
    </row>
    <row r="4" spans="1:20" ht="45" x14ac:dyDescent="0.25">
      <c r="A4" s="437">
        <v>45901</v>
      </c>
      <c r="B4" s="437" t="s">
        <v>526</v>
      </c>
      <c r="C4" s="437" t="s">
        <v>478</v>
      </c>
      <c r="D4" s="356">
        <v>45880</v>
      </c>
      <c r="E4" s="356">
        <v>45887</v>
      </c>
      <c r="F4" s="356">
        <v>45887</v>
      </c>
      <c r="G4" s="356">
        <v>45901</v>
      </c>
      <c r="H4" s="365">
        <v>376</v>
      </c>
      <c r="I4" s="366" t="s">
        <v>52</v>
      </c>
      <c r="J4" s="366" t="s">
        <v>296</v>
      </c>
      <c r="K4" s="365" t="s">
        <v>464</v>
      </c>
      <c r="L4" s="404"/>
      <c r="M4" s="64"/>
      <c r="N4" s="404"/>
      <c r="O4" s="360"/>
      <c r="P4" s="64"/>
      <c r="Q4" s="394" t="s">
        <v>51</v>
      </c>
      <c r="R4" s="65"/>
      <c r="S4" s="420">
        <v>45901</v>
      </c>
      <c r="T4" s="361"/>
    </row>
    <row r="5" spans="1:20" ht="28.5" x14ac:dyDescent="0.25">
      <c r="A5" s="438"/>
      <c r="B5" s="436"/>
      <c r="C5" s="436"/>
      <c r="D5" s="76"/>
      <c r="E5" s="76"/>
      <c r="F5" s="76"/>
      <c r="G5" s="76"/>
      <c r="H5" s="362"/>
      <c r="I5" s="363"/>
      <c r="J5" s="363"/>
      <c r="K5" s="364"/>
      <c r="L5" s="403"/>
      <c r="M5" s="297"/>
      <c r="N5" s="403"/>
      <c r="O5" s="225"/>
      <c r="P5" s="55"/>
      <c r="Q5" s="393"/>
      <c r="R5" s="61"/>
      <c r="S5" s="421"/>
    </row>
  </sheetData>
  <dataValidations count="1">
    <dataValidation type="list" allowBlank="1" showInputMessage="1" showErrorMessage="1" sqref="C2:C7" xr:uid="{58F8D0A1-3ACC-42F6-B8B3-B00E187A137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D28B-BB4B-4D01-873B-60E21B7B18A9}">
  <dimension ref="A1:T9"/>
  <sheetViews>
    <sheetView topLeftCell="B1" zoomScale="91" zoomScaleNormal="76" workbookViewId="0">
      <selection activeCell="D2" sqref="D2:G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23.25" x14ac:dyDescent="0.25">
      <c r="A2" s="399">
        <v>45821</v>
      </c>
      <c r="B2" s="355" t="s">
        <v>527</v>
      </c>
      <c r="C2" s="397" t="s">
        <v>478</v>
      </c>
      <c r="D2" s="398">
        <v>45819</v>
      </c>
      <c r="E2" s="398">
        <v>45818</v>
      </c>
      <c r="F2" s="398">
        <v>45820</v>
      </c>
      <c r="G2" s="398">
        <v>45821</v>
      </c>
      <c r="H2" s="365">
        <v>374</v>
      </c>
      <c r="I2" s="365" t="s">
        <v>52</v>
      </c>
      <c r="J2" s="365" t="s">
        <v>53</v>
      </c>
      <c r="K2" s="384" t="s">
        <v>457</v>
      </c>
      <c r="L2" s="389" t="s">
        <v>51</v>
      </c>
      <c r="M2" s="389"/>
      <c r="N2" s="390"/>
      <c r="O2" s="389"/>
      <c r="P2" s="390"/>
      <c r="Q2" s="65"/>
      <c r="R2" s="356"/>
      <c r="S2" s="398"/>
      <c r="T2" s="72"/>
    </row>
    <row r="3" spans="1:20" ht="30" x14ac:dyDescent="0.25">
      <c r="A3" s="400">
        <v>45821</v>
      </c>
      <c r="B3" s="133" t="s">
        <v>527</v>
      </c>
      <c r="C3" s="114" t="s">
        <v>478</v>
      </c>
      <c r="D3" s="401">
        <v>45819</v>
      </c>
      <c r="E3" s="401">
        <v>45818</v>
      </c>
      <c r="F3" s="401">
        <v>45820</v>
      </c>
      <c r="G3" s="401">
        <v>45821</v>
      </c>
      <c r="H3" s="385">
        <v>377</v>
      </c>
      <c r="I3" s="385" t="s">
        <v>48</v>
      </c>
      <c r="J3" s="385" t="s">
        <v>91</v>
      </c>
      <c r="K3" s="386" t="s">
        <v>458</v>
      </c>
      <c r="L3" s="391" t="s">
        <v>51</v>
      </c>
      <c r="M3" s="391"/>
      <c r="N3" s="392"/>
      <c r="O3" s="391" t="s">
        <v>51</v>
      </c>
      <c r="P3" s="392"/>
      <c r="Q3" s="61"/>
      <c r="R3" s="76"/>
      <c r="S3" s="72"/>
      <c r="T3" s="72"/>
    </row>
    <row r="4" spans="1:20" ht="23.25" x14ac:dyDescent="0.25">
      <c r="A4" s="399">
        <v>45821</v>
      </c>
      <c r="B4" s="355" t="s">
        <v>527</v>
      </c>
      <c r="C4" s="397" t="s">
        <v>478</v>
      </c>
      <c r="D4" s="398">
        <v>45819</v>
      </c>
      <c r="E4" s="398">
        <v>45818</v>
      </c>
      <c r="F4" s="398">
        <v>45820</v>
      </c>
      <c r="G4" s="398">
        <v>45821</v>
      </c>
      <c r="H4" s="387">
        <v>378</v>
      </c>
      <c r="I4" s="388" t="s">
        <v>48</v>
      </c>
      <c r="J4" s="388" t="s">
        <v>91</v>
      </c>
      <c r="K4" s="365" t="s">
        <v>459</v>
      </c>
      <c r="L4" s="389" t="s">
        <v>51</v>
      </c>
      <c r="M4" s="389"/>
      <c r="N4" s="390"/>
      <c r="O4" s="389" t="s">
        <v>51</v>
      </c>
      <c r="P4" s="390"/>
      <c r="Q4" s="65"/>
      <c r="R4" s="356"/>
      <c r="S4" s="398"/>
      <c r="T4" s="72"/>
    </row>
    <row r="5" spans="1:20" ht="30" x14ac:dyDescent="0.25">
      <c r="A5" s="400">
        <v>45821</v>
      </c>
      <c r="B5" s="133" t="s">
        <v>527</v>
      </c>
      <c r="C5" s="114" t="s">
        <v>478</v>
      </c>
      <c r="D5" s="401">
        <v>45819</v>
      </c>
      <c r="E5" s="401">
        <v>45818</v>
      </c>
      <c r="F5" s="401">
        <v>45820</v>
      </c>
      <c r="G5" s="401">
        <v>45821</v>
      </c>
      <c r="H5" s="362">
        <v>379</v>
      </c>
      <c r="I5" s="363" t="s">
        <v>48</v>
      </c>
      <c r="J5" s="363" t="s">
        <v>89</v>
      </c>
      <c r="K5" s="386" t="s">
        <v>458</v>
      </c>
      <c r="L5" s="392"/>
      <c r="M5" s="391" t="s">
        <v>51</v>
      </c>
      <c r="N5" s="391"/>
      <c r="O5" s="392"/>
      <c r="P5" s="391" t="s">
        <v>51</v>
      </c>
      <c r="Q5" s="61"/>
      <c r="R5" s="76"/>
      <c r="S5" s="72"/>
      <c r="T5" s="72"/>
    </row>
    <row r="6" spans="1:20" ht="30" x14ac:dyDescent="0.25">
      <c r="A6" s="399">
        <v>45821</v>
      </c>
      <c r="B6" s="355" t="s">
        <v>527</v>
      </c>
      <c r="C6" s="397" t="s">
        <v>478</v>
      </c>
      <c r="D6" s="398">
        <v>45819</v>
      </c>
      <c r="E6" s="398">
        <v>45818</v>
      </c>
      <c r="F6" s="398">
        <v>45820</v>
      </c>
      <c r="G6" s="398">
        <v>45821</v>
      </c>
      <c r="H6" s="387">
        <v>380</v>
      </c>
      <c r="I6" s="388" t="s">
        <v>78</v>
      </c>
      <c r="J6" s="388" t="s">
        <v>142</v>
      </c>
      <c r="K6" s="365" t="s">
        <v>460</v>
      </c>
      <c r="L6" s="389" t="s">
        <v>51</v>
      </c>
      <c r="M6" s="389"/>
      <c r="N6" s="390"/>
      <c r="O6" s="389" t="s">
        <v>51</v>
      </c>
      <c r="P6" s="390"/>
      <c r="Q6" s="65"/>
      <c r="R6" s="356"/>
      <c r="S6" s="398"/>
      <c r="T6" s="72"/>
    </row>
    <row r="7" spans="1:20" ht="23.25" x14ac:dyDescent="0.25">
      <c r="A7" s="400">
        <v>45821</v>
      </c>
      <c r="B7" s="133" t="s">
        <v>527</v>
      </c>
      <c r="C7" s="114" t="s">
        <v>478</v>
      </c>
      <c r="D7" s="401">
        <v>45819</v>
      </c>
      <c r="E7" s="401">
        <v>45818</v>
      </c>
      <c r="F7" s="401">
        <v>45820</v>
      </c>
      <c r="G7" s="401">
        <v>45821</v>
      </c>
      <c r="H7" s="362">
        <v>381</v>
      </c>
      <c r="I7" s="363" t="s">
        <v>52</v>
      </c>
      <c r="J7" s="363" t="s">
        <v>53</v>
      </c>
      <c r="K7" s="385" t="s">
        <v>461</v>
      </c>
      <c r="L7" s="391" t="s">
        <v>51</v>
      </c>
      <c r="M7" s="391"/>
      <c r="N7" s="392"/>
      <c r="O7" s="391"/>
      <c r="P7" s="392"/>
      <c r="Q7" s="61"/>
      <c r="R7" s="76"/>
      <c r="S7" s="72"/>
      <c r="T7" s="72"/>
    </row>
    <row r="8" spans="1:20" ht="25.5" customHeight="1" x14ac:dyDescent="0.25">
      <c r="A8" s="354">
        <v>45821</v>
      </c>
      <c r="B8" s="355" t="s">
        <v>527</v>
      </c>
      <c r="C8" s="355" t="s">
        <v>478</v>
      </c>
      <c r="D8" s="356">
        <v>45819</v>
      </c>
      <c r="E8" s="356">
        <v>45818</v>
      </c>
      <c r="F8" s="356">
        <v>45820</v>
      </c>
      <c r="G8" s="356">
        <v>45821</v>
      </c>
      <c r="H8" s="387">
        <v>382</v>
      </c>
      <c r="I8" s="388" t="s">
        <v>59</v>
      </c>
      <c r="J8" s="388" t="s">
        <v>53</v>
      </c>
      <c r="K8" s="365" t="s">
        <v>457</v>
      </c>
      <c r="L8" s="356"/>
      <c r="M8" s="356"/>
      <c r="N8" s="356"/>
      <c r="O8" s="389" t="s">
        <v>51</v>
      </c>
      <c r="P8" s="356"/>
      <c r="Q8" s="356"/>
      <c r="R8" s="356"/>
      <c r="S8" s="356"/>
      <c r="T8" s="356"/>
    </row>
    <row r="9" spans="1:20" ht="30" x14ac:dyDescent="0.25">
      <c r="A9" s="407">
        <v>45821</v>
      </c>
      <c r="B9" s="133" t="s">
        <v>527</v>
      </c>
      <c r="C9" s="133" t="s">
        <v>478</v>
      </c>
      <c r="D9" s="408">
        <v>45819</v>
      </c>
      <c r="E9" s="408">
        <v>45818</v>
      </c>
      <c r="F9" s="408">
        <v>45820</v>
      </c>
      <c r="G9" s="408">
        <v>45821</v>
      </c>
      <c r="H9" s="378">
        <v>383</v>
      </c>
      <c r="I9" s="379" t="s">
        <v>59</v>
      </c>
      <c r="J9" s="379" t="s">
        <v>53</v>
      </c>
      <c r="K9" s="367" t="s">
        <v>461</v>
      </c>
      <c r="O9" s="391" t="s">
        <v>51</v>
      </c>
    </row>
  </sheetData>
  <dataValidations count="1">
    <dataValidation type="list" allowBlank="1" showInputMessage="1" showErrorMessage="1" sqref="C2:C9" xr:uid="{D9274C7C-0CB3-42A0-A545-7658DA67CA54}">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9381a08-9c3a-47bb-8116-499cd6ad73fa">
      <Terms xmlns="http://schemas.microsoft.com/office/infopath/2007/PartnerControls"/>
    </lcf76f155ced4ddcb4097134ff3c332f>
    <TaxCatchAll xmlns="b4e5f8d3-1896-4432-b370-6f608394e5e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CD2A97856B8F4C983A999B922E3B18" ma:contentTypeVersion="14" ma:contentTypeDescription="Create a new document." ma:contentTypeScope="" ma:versionID="bafad1c1f42335579764bfd92a713185">
  <xsd:schema xmlns:xsd="http://www.w3.org/2001/XMLSchema" xmlns:xs="http://www.w3.org/2001/XMLSchema" xmlns:p="http://schemas.microsoft.com/office/2006/metadata/properties" xmlns:ns2="99381a08-9c3a-47bb-8116-499cd6ad73fa" xmlns:ns3="b4e5f8d3-1896-4432-b370-6f608394e5ea" targetNamespace="http://schemas.microsoft.com/office/2006/metadata/properties" ma:root="true" ma:fieldsID="8d873e818596e968103ff029a6a8075e" ns2:_="" ns3:_="">
    <xsd:import namespace="99381a08-9c3a-47bb-8116-499cd6ad73fa"/>
    <xsd:import namespace="b4e5f8d3-1896-4432-b370-6f608394e5e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381a08-9c3a-47bb-8116-499cd6ad73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f2804e-f71a-499c-a36e-9fbc371bccc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e5f8d3-1896-4432-b370-6f608394e5e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5e4d6a7-1081-4e58-bc96-5b9ae2e47502}" ma:internalName="TaxCatchAll" ma:showField="CatchAllData" ma:web="b4e5f8d3-1896-4432-b370-6f608394e5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6008CF-E96F-4FAA-B0EF-03AD78E96806}">
  <ds:schemaRefs>
    <ds:schemaRef ds:uri="http://schemas.microsoft.com/office/2006/metadata/properties"/>
    <ds:schemaRef ds:uri="http://schemas.microsoft.com/office/infopath/2007/PartnerControls"/>
    <ds:schemaRef ds:uri="99381a08-9c3a-47bb-8116-499cd6ad73fa"/>
    <ds:schemaRef ds:uri="b4e5f8d3-1896-4432-b370-6f608394e5ea"/>
  </ds:schemaRefs>
</ds:datastoreItem>
</file>

<file path=customXml/itemProps2.xml><?xml version="1.0" encoding="utf-8"?>
<ds:datastoreItem xmlns:ds="http://schemas.openxmlformats.org/officeDocument/2006/customXml" ds:itemID="{DA362AC8-69FA-424D-8F47-97DF1FB11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381a08-9c3a-47bb-8116-499cd6ad73fa"/>
    <ds:schemaRef ds:uri="b4e5f8d3-1896-4432-b370-6f608394e5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34BC57-E144-4E92-BFE5-FA731C6A13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2</vt:i4>
      </vt:variant>
    </vt:vector>
  </HeadingPairs>
  <TitlesOfParts>
    <vt:vector size="50" baseType="lpstr">
      <vt:lpstr>Summary</vt:lpstr>
      <vt:lpstr>CurrentRules</vt:lpstr>
      <vt:lpstr>Pipeline</vt:lpstr>
      <vt:lpstr>ReleasePlan</vt:lpstr>
      <vt:lpstr>01-Mar-2026 P4Q</vt:lpstr>
      <vt:lpstr>05-Feb-2026 LAMA</vt:lpstr>
      <vt:lpstr>30-Sep-2025</vt:lpstr>
      <vt:lpstr>01-Sep-2025</vt:lpstr>
      <vt:lpstr>13-Jun-2025</vt:lpstr>
      <vt:lpstr>01-Jun-2025</vt:lpstr>
      <vt:lpstr>20-May-2025</vt:lpstr>
      <vt:lpstr>22-Aug-2024</vt:lpstr>
      <vt:lpstr>27-Jun-2024</vt:lpstr>
      <vt:lpstr>11-Jan-2024</vt:lpstr>
      <vt:lpstr>20-Nov-2023</vt:lpstr>
      <vt:lpstr>01-Oct-2023</vt:lpstr>
      <vt:lpstr>14-July-2023</vt:lpstr>
      <vt:lpstr>28-Apr-2023</vt:lpstr>
      <vt:lpstr>28-Feb-2023</vt:lpstr>
      <vt:lpstr>05-Jan-2023</vt:lpstr>
      <vt:lpstr>29-Sep-2022</vt:lpstr>
      <vt:lpstr>28-Jul-2022</vt:lpstr>
      <vt:lpstr>30-June-2022</vt:lpstr>
      <vt:lpstr>02-Feb-2022</vt:lpstr>
      <vt:lpstr>23-Dec-2021</vt:lpstr>
      <vt:lpstr>28-Nov-2021</vt:lpstr>
      <vt:lpstr>06-Sep-2021</vt:lpstr>
      <vt:lpstr>15-Aug-2021</vt:lpstr>
      <vt:lpstr>01-Jul-2021</vt:lpstr>
      <vt:lpstr>20-May-21</vt:lpstr>
      <vt:lpstr>30-Apr-21</vt:lpstr>
      <vt:lpstr>11-Feb-21</vt:lpstr>
      <vt:lpstr>26-Oct-20</vt:lpstr>
      <vt:lpstr>25-June-20</vt:lpstr>
      <vt:lpstr>12-Mar-20</vt:lpstr>
      <vt:lpstr>15-Dec-19</vt:lpstr>
      <vt:lpstr>15-Oct-19</vt:lpstr>
      <vt:lpstr>15-Sep-19</vt:lpstr>
      <vt:lpstr>18-May-19</vt:lpstr>
      <vt:lpstr>1-Feb-19 </vt:lpstr>
      <vt:lpstr>1-Sep-18</vt:lpstr>
      <vt:lpstr>1-Jun-18</vt:lpstr>
      <vt:lpstr>10-Mar-18</vt:lpstr>
      <vt:lpstr>21-Sep-17</vt:lpstr>
      <vt:lpstr>1-Mar-15</vt:lpstr>
      <vt:lpstr>1-Dec-14</vt:lpstr>
      <vt:lpstr>1-Sep-14</vt:lpstr>
      <vt:lpstr>1-Jun-14</vt:lpstr>
      <vt:lpstr>ReleasePlan!Print_Area</vt:lpstr>
      <vt:lpstr>ReleasePlan!Tasks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Perfetti</dc:creator>
  <cp:keywords/>
  <dc:description/>
  <cp:lastModifiedBy>Ranjith Rajendran</cp:lastModifiedBy>
  <cp:revision/>
  <dcterms:created xsi:type="dcterms:W3CDTF">2013-12-03T07:16:19Z</dcterms:created>
  <dcterms:modified xsi:type="dcterms:W3CDTF">2026-02-17T11:18:57Z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0x01010074CD2A97856B8F4C983A999B922E3B18</vt:lpwstr>
  </property>
  <property fmtid="{D5CDD505-2E9C-101B-9397-08002B2CF9AE}" pid="3" name="MSIP_Label_d8b67a6c-84c0-4e16-82a9-dce87f3ab356_Enabled">
    <vt:lpwstr>true</vt:lpwstr>
  </property>
  <property fmtid="{D5CDD505-2E9C-101B-9397-08002B2CF9AE}" pid="4" name="MSIP_Label_d8b67a6c-84c0-4e16-82a9-dce87f3ab356_SetDate">
    <vt:lpwstr>2023-07-19T13:31:36Z</vt:lpwstr>
  </property>
  <property fmtid="{D5CDD505-2E9C-101B-9397-08002B2CF9AE}" pid="5" name="MSIP_Label_d8b67a6c-84c0-4e16-82a9-dce87f3ab356_Method">
    <vt:lpwstr>Privileged</vt:lpwstr>
  </property>
  <property fmtid="{D5CDD505-2E9C-101B-9397-08002B2CF9AE}" pid="6" name="MSIP_Label_d8b67a6c-84c0-4e16-82a9-dce87f3ab356_Name">
    <vt:lpwstr>Public</vt:lpwstr>
  </property>
  <property fmtid="{D5CDD505-2E9C-101B-9397-08002B2CF9AE}" pid="7" name="MSIP_Label_d8b67a6c-84c0-4e16-82a9-dce87f3ab356_SiteId">
    <vt:lpwstr>2d529629-0823-4a41-9881-2099f3f2ce97</vt:lpwstr>
  </property>
  <property fmtid="{D5CDD505-2E9C-101B-9397-08002B2CF9AE}" pid="8" name="MSIP_Label_d8b67a6c-84c0-4e16-82a9-dce87f3ab356_ActionId">
    <vt:lpwstr>6c6c247f-f582-4a09-8adc-41bf2bf8669f</vt:lpwstr>
  </property>
  <property fmtid="{D5CDD505-2E9C-101B-9397-08002B2CF9AE}" pid="9" name="MSIP_Label_d8b67a6c-84c0-4e16-82a9-dce87f3ab356_ContentBits">
    <vt:lpwstr>0</vt:lpwstr>
  </property>
  <property fmtid="{D5CDD505-2E9C-101B-9397-08002B2CF9AE}" pid="10" name="MediaServiceImageTags">
    <vt:lpwstr/>
  </property>
</Properties>
</file>